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50" windowHeight="12880"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definedNames>
    <definedName name="_xlnm._FilterDatabase" localSheetId="10" hidden="1">部门政府采购预算表07!$A$1:$Q$32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<sst xmlns="http://schemas.openxmlformats.org/spreadsheetml/2006/main" count="1035" uniqueCount="425">
  <si>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</si>
  <si>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</si>
  <si>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</si>
  <si>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</si>
  <si>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</si>
  <si>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</si>
  <si>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</si>
  <si>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</si>
  <si>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</si>
  <si>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</si>
  <si>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</si>
  <si>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</si>
  <si>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</si>
  <si>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</si>
  <si>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</si>
  <si>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</si>
  <si>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</si>
  <si>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</si>
  <si>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</si>
  <si>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</si>
  <si>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</si>
  <si>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</si>
  <si>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</si>
  <si>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</si>
  <si>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</si>
  <si>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</si>
  <si>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</si>
  <si>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</si>
  <si>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</si>
  <si>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</si>
  <si>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</si>
  <si>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</si>
  <si>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</si>
  <si>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</si>
  <si>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</si>
  <si>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</si>
  <si>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</si>
  <si>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</si>
  <si>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</si>
  <si>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</si>
  <si>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</si>
  <si>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</si>
  <si>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</si>
  <si>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</si>
  <si>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402001</t>
  </si>
  <si>
    <t>云南民族出版社</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</si>
  <si>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</si>
  <si>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</si>
  <si>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</si>
  <si>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</si>
  <si>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</si>
  <si>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</si>
  <si>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</si>
  <si>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</si>
  <si>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</si>
  <si>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</si>
  <si>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</si>
  <si>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</si>
  <si>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</si>
  <si>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</si>
  <si>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</si>
  <si>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20123</t>
  </si>
  <si>
    <t>民族事务</t>
  </si>
  <si>
    <t>2012304</t>
  </si>
  <si>
    <t>民族工作专项</t>
  </si>
  <si>
    <t>207</t>
  </si>
  <si>
    <t>文化旅游体育与传媒支出</t>
  </si>
  <si>
    <t>20706</t>
  </si>
  <si>
    <t>新闻出版电影</t>
  </si>
  <si>
    <t>2070605</t>
  </si>
  <si>
    <t>出版发行</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</si>
  <si>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</si>
  <si>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</si>
  <si>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</si>
  <si>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</si>
  <si>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</si>
  <si>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</si>
  <si>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</si>
  <si>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</si>
  <si>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</si>
  <si>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</si>
  <si>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</si>
  <si>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</si>
  <si>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</si>
  <si>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</si>
  <si>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</si>
  <si>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</si>
  <si>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</si>
  <si>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</si>
  <si>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</si>
  <si>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</si>
  <si>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</si>
  <si>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</si>
  <si>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</si>
  <si>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</si>
  <si>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</si>
  <si>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</si>
  <si>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</si>
  <si>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</si>
  <si>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</si>
  <si>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</si>
  <si>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</si>
  <si>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</si>
  <si>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</si>
  <si>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</si>
  <si>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</si>
  <si>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</si>
  <si>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</si>
  <si>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</si>
  <si>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</si>
  <si>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</si>
  <si>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</si>
  <si>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</si>
  <si>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</si>
  <si>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</si>
  <si>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</si>
  <si>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</si>
  <si>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</si>
  <si>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</si>
  <si>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</si>
  <si>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</si>
  <si>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</si>
  <si>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</si>
  <si>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</si>
  <si>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</si>
  <si>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</si>
  <si>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</si>
  <si>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</si>
  <si>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</si>
  <si>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</si>
  <si>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</si>
  <si>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</si>
  <si>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</si>
  <si>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</si>
  <si>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</si>
  <si>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</si>
  <si>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</si>
  <si>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</si>
  <si>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</si>
  <si>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</si>
  <si>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</si>
  <si>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</si>
  <si>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</si>
  <si>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</si>
  <si>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</si>
  <si>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</si>
  <si>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</si>
  <si>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530000210000000023279</t>
  </si>
  <si>
    <t>事业人员支出工资</t>
  </si>
  <si>
    <t>30101</t>
  </si>
  <si>
    <t>基本工资</t>
  </si>
  <si>
    <t>30102</t>
  </si>
  <si>
    <t>津贴补贴</t>
  </si>
  <si>
    <t>30103</t>
  </si>
  <si>
    <t>奖金</t>
  </si>
  <si>
    <t>30107</t>
  </si>
  <si>
    <t>绩效工资</t>
  </si>
  <si>
    <t>530000210000000023280</t>
  </si>
  <si>
    <t>社会保障缴费</t>
  </si>
  <si>
    <t>30108</t>
  </si>
  <si>
    <t>机关事业单位基本养老保险缴费</t>
  </si>
  <si>
    <t>30112</t>
  </si>
  <si>
    <t>其他社会保障缴费</t>
  </si>
  <si>
    <t>30110</t>
  </si>
  <si>
    <t>职工基本医疗保险缴费</t>
  </si>
  <si>
    <t>30111</t>
  </si>
  <si>
    <t>公务员医疗补助缴费</t>
  </si>
  <si>
    <t>530000210000000023282</t>
  </si>
  <si>
    <t>30113</t>
  </si>
  <si>
    <t>530000210000000023285</t>
  </si>
  <si>
    <t>公车购置及运维费</t>
  </si>
  <si>
    <t>30231</t>
  </si>
  <si>
    <t>公务用车运行维护费</t>
  </si>
  <si>
    <t>530000210000000023287</t>
  </si>
  <si>
    <t>30217</t>
  </si>
  <si>
    <t>530000210000000023288</t>
  </si>
  <si>
    <t>工会经费</t>
  </si>
  <si>
    <t>30228</t>
  </si>
  <si>
    <t>530000210000000023289</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</si>
  <si>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</si>
  <si>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</si>
  <si>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</si>
  <si>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</si>
  <si>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</si>
  <si>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</si>
  <si>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</si>
  <si>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</si>
  <si>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</si>
  <si>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</si>
  <si>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</si>
  <si>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</si>
  <si>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</si>
  <si>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</si>
  <si>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</si>
  <si>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</si>
  <si>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</si>
  <si>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30215</t>
  </si>
  <si>
    <t>会议费</t>
  </si>
  <si>
    <t>30216</t>
  </si>
  <si>
    <t>培训费</t>
  </si>
  <si>
    <t>30226</t>
  </si>
  <si>
    <t>劳务费</t>
  </si>
  <si>
    <t>30239</t>
  </si>
  <si>
    <t>其他交通费用</t>
  </si>
  <si>
    <t>30240</t>
  </si>
  <si>
    <t>税金及附加费用</t>
  </si>
  <si>
    <t>30299</t>
  </si>
  <si>
    <t>其他商品和服务支出</t>
  </si>
  <si>
    <t>31002</t>
  </si>
  <si>
    <t>办公设备购置</t>
  </si>
  <si>
    <t>31007</t>
  </si>
  <si>
    <t>信息网络及软件购置更新</t>
  </si>
  <si>
    <t>预算05-1表</t>
  </si>
  <si>
    <t>2026年部门项目支出预算表</t>
  </si>
  <si>
    <t>项目分类</t>
  </si>
  <si>
    <t>项目单位</t>
  </si>
  <si>
    <t>本年拨款</t>
  </si>
  <si>
    <t>其中：本次下达</t>
  </si>
  <si>
    <t>部门预算机动经费</t>
  </si>
  <si>
    <t>其他运转类</t>
  </si>
  <si>
    <t>530000241100002031015</t>
  </si>
  <si>
    <t>国有资产有偿使用收入返还补助机构运行经费</t>
  </si>
  <si>
    <t>事业发展类</t>
  </si>
  <si>
    <t>530000200000000010696</t>
  </si>
  <si>
    <t>民族文化教育专项资金</t>
  </si>
  <si>
    <t>530000261100005168461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</si>
  <si>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</si>
  <si>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</si>
  <si>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</si>
  <si>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</si>
  <si>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</si>
  <si>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</si>
  <si>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</si>
  <si>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</si>
  <si>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</si>
  <si>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</si>
  <si>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</si>
  <si>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</si>
  <si>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为进一步做好新形势下民族出版工作，加快少数民族文化等社会事业发展，保护传承民族优秀文化。2026年计划完成：  
一、绩效目标1：出版《铸牢中华民族共同体意识云南民族文化书系？构筑中华民族共有精神家园丛书》，共出版4卷，每卷字数约30万字，16开，成品尺寸(185mmX260mm)，四色印刷。护封 300克铜版纸(工艺:覆防刮花膜、局部烫银、 uv)，精装壳 120克棉绒纸。环衬240克棉绒纸击凸，内文110克高彩映画纸。装订方式:纸裱平脊精装+护封，全书吸塑包装，每卷1000册。。               
二、绩效目标2：出版《根脉共铸：西南边疆的文化韧性与国家认同》，字数约25万字，20幅图片，正16开本，四色印刷，印数1000册，平装。                                                                                                              
三、绩效目标3：出版图书《中华民族团结故事绘本》，全书约10万字，200幅图片，256页，四色彩印，1000册；大16开，成品尺寸210mm×285mm，精装。
四、绩效目标4：《开在文物里的石榴花——中华民族共同体在云南的历史探源》项目总成果视频7集总计约450分钟,其中，国家出版基金资助完成350分钟，申请民宗委项目资金拍摄80分钟。
五、绩效目标5：项目实施效果满意度达到85%以上。
六、绩效目标6：出版的图书合格率100%。</t>
  </si>
  <si>
    <t>产出指标</t>
  </si>
  <si>
    <t>数量指标</t>
  </si>
  <si>
    <t>完成民族文化图书品种数量</t>
  </si>
  <si>
    <t>=</t>
  </si>
  <si>
    <t>种</t>
  </si>
  <si>
    <t>定量指标</t>
  </si>
  <si>
    <t>考核民族文化图书编辑出版工作的重视、协调、推进及按计划完成工作任务情况。2026年计划编辑出版《铸牢中华民族共同体意识云南民族文化书系？构筑中华民族共有精神家园丛书》4卷、《中华民族团结故事绘本》《根脉共铸：西南边疆的文化韧性与国家认同》等3种图书以及完成《开在文物里的石榴花-中华民族共同体在云南的历史探源》音像出版。</t>
  </si>
  <si>
    <t>《开在文物里的石榴花》完成时长</t>
  </si>
  <si>
    <t>&gt;=</t>
  </si>
  <si>
    <t>80</t>
  </si>
  <si>
    <t>分钟</t>
  </si>
  <si>
    <t>考核实际完成的拍摄制作时长情况</t>
  </si>
  <si>
    <t>《根脉共铸》完成书稿字数</t>
  </si>
  <si>
    <t>250</t>
  </si>
  <si>
    <t>千字</t>
  </si>
  <si>
    <t>考核实际出版的图书字数情况</t>
  </si>
  <si>
    <t>民族团结故事绘本书稿字数</t>
  </si>
  <si>
    <t>200</t>
  </si>
  <si>
    <t>铸牢（4卷）图书完成书稿字数</t>
  </si>
  <si>
    <t>120</t>
  </si>
  <si>
    <t>万字</t>
  </si>
  <si>
    <t>质量指标</t>
  </si>
  <si>
    <t>图书出版合格率</t>
  </si>
  <si>
    <t>100</t>
  </si>
  <si>
    <t>%</t>
  </si>
  <si>
    <t>根据《图书质量管理规定》行业标准制定计量的差错率。考核项目图书合格率。</t>
  </si>
  <si>
    <t>时效指标</t>
  </si>
  <si>
    <t>按预算计划进度完成率</t>
  </si>
  <si>
    <t>按预算进度完成出版任务情况</t>
  </si>
  <si>
    <t>效益指标</t>
  </si>
  <si>
    <t>可持续影响</t>
  </si>
  <si>
    <t>出版发行的图书可持续影响年限</t>
  </si>
  <si>
    <t>年</t>
  </si>
  <si>
    <t>除正常损耗外，出版发行的图书可使用年限为3年以上。</t>
  </si>
  <si>
    <t>满意度指标</t>
  </si>
  <si>
    <t>服务对象满意度</t>
  </si>
  <si>
    <t>使用出版的图书读者满意度</t>
  </si>
  <si>
    <t>85</t>
  </si>
  <si>
    <t>考核使用出版的图书满意程度</t>
  </si>
  <si>
    <t>2026年完成门户网站、公众号运行维护和系统升级提升。完成房屋等国有资产维修（护）。</t>
  </si>
  <si>
    <t>完成门户网站、公众号运维数量</t>
  </si>
  <si>
    <t>个</t>
  </si>
  <si>
    <t>2026年分别完成单位门户网站、公众号运行维护，数量总计为2个。</t>
  </si>
  <si>
    <t>门户网站及公众号验收合格率</t>
  </si>
  <si>
    <t>门户网站及公众号验收合格率为100%</t>
  </si>
  <si>
    <t>项目完成及时率</t>
  </si>
  <si>
    <t>项目完成及时率为100%</t>
  </si>
  <si>
    <t>项目可持续影响年限</t>
  </si>
  <si>
    <t>完成门户网站、公众号运行维护适用和使用性影响年限为3年以上</t>
  </si>
  <si>
    <t>网站公众号服务和使用对象满意度</t>
  </si>
  <si>
    <t>根据项目实施计划及产出成果的计划情况制订。计划完成门户网站、公众号服务和使用对象满意度达到80%以上。</t>
  </si>
  <si>
    <t>根据《云南省财政厅关于印发&lt;云南省省级行政事业单位国有资产有偿使用收入收缴使用管理办法&gt;的通知》精神，单位取得国有资产有偿使用收入，按照有关规定扣除相关税费后，全额缴入省级国库，纳入财政预算严格实行“收支两条线”。另外，省级执收单位缴入省级国库纳入财政预算管理的国有资产有偿使用收入，由省财政部门按照履行职能的需要统筹安排使用，可主要用于执收单位的机构运行、事业发展，以及国有资产管理过程中的成本性支出等。申请返还国有资产有偿使用收入国有资产管理过程中发生的维修维护费等成本性支出，保证房屋等国有资产使用安全。</t>
  </si>
  <si>
    <t>房屋维修维护验收合格率</t>
  </si>
  <si>
    <t>根据项目实施情况及质量管理规定</t>
  </si>
  <si>
    <t>单位是否在既定时间内完成项目实施。</t>
  </si>
  <si>
    <t>维修维护后房屋质保年限</t>
  </si>
  <si>
    <t>维修维护后房屋质保年限5年以上</t>
  </si>
  <si>
    <t>出版社职工满意度</t>
  </si>
  <si>
    <t>90</t>
  </si>
  <si>
    <t>通过问卷调查分析职工满意程度。，预计职工满意度在90%以上。</t>
  </si>
  <si>
    <t>预算06表</t>
  </si>
  <si>
    <t>2026年政府性基金预算支出预算表</t>
  </si>
  <si>
    <t>政府性基金预算支出</t>
  </si>
  <si>
    <t>因无政府性基金等原因，所以本表公开空表。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</si>
  <si>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</si>
  <si>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</si>
  <si>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</si>
  <si>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</si>
  <si>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</si>
  <si>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</si>
  <si>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</si>
  <si>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</si>
  <si>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</si>
  <si>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</si>
  <si>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</si>
  <si>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</si>
  <si>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房屋维修维护</t>
  </si>
  <si>
    <t>B08000000 修缮工程</t>
  </si>
  <si>
    <t>项</t>
  </si>
  <si>
    <t>A3彩色打印机</t>
  </si>
  <si>
    <t>A02021002 A3彩色打印机</t>
  </si>
  <si>
    <t>台</t>
  </si>
  <si>
    <t>黑白打印机</t>
  </si>
  <si>
    <t>A02021003 A4黑白打印机</t>
  </si>
  <si>
    <t>副处级办公桌</t>
  </si>
  <si>
    <t>A05010201 办公桌</t>
  </si>
  <si>
    <t>副科级办公桌</t>
  </si>
  <si>
    <t>正处级办公桌</t>
  </si>
  <si>
    <t>正科级办公桌</t>
  </si>
  <si>
    <t>单位职工工作餐</t>
  </si>
  <si>
    <t>C22040000 餐饮服务</t>
  </si>
  <si>
    <t>光纤专线租用费</t>
  </si>
  <si>
    <t>C17010000 电信服务</t>
  </si>
  <si>
    <t>复印纸</t>
  </si>
  <si>
    <t>A05040101 复印纸</t>
  </si>
  <si>
    <t>电视制作中心演播室设备</t>
  </si>
  <si>
    <t>A02090000 广播、电视、电影设备</t>
  </si>
  <si>
    <t>套</t>
  </si>
  <si>
    <t>会议椅</t>
  </si>
  <si>
    <t>A05010303 会议椅</t>
  </si>
  <si>
    <t>会议桌</t>
  </si>
  <si>
    <t>A05010202 会议桌</t>
  </si>
  <si>
    <t>陈列书架</t>
  </si>
  <si>
    <t>A05010600 架类</t>
  </si>
  <si>
    <t>发行部仓库定制书架</t>
  </si>
  <si>
    <t>批</t>
  </si>
  <si>
    <t>文体器材</t>
  </si>
  <si>
    <t>A02462600 健身设备</t>
  </si>
  <si>
    <t>人事档案整理、文书档案、项目档案整理</t>
  </si>
  <si>
    <t>C99000000 其他服务</t>
  </si>
  <si>
    <t>碎纸机</t>
  </si>
  <si>
    <t>A02021301 碎纸机</t>
  </si>
  <si>
    <t>台式电脑</t>
  </si>
  <si>
    <t>A02010105 台式计算机</t>
  </si>
  <si>
    <t>办公OA 系统建设</t>
  </si>
  <si>
    <t>C16000000 信息技术服务</t>
  </si>
  <si>
    <t>图书印刷费</t>
  </si>
  <si>
    <t>C23090100 印刷服务</t>
  </si>
  <si>
    <t>法律咨询费</t>
  </si>
  <si>
    <t>C20030000 咨询服务</t>
  </si>
  <si>
    <t>《根脉共铸》等图书印刷费</t>
  </si>
  <si>
    <t>预算08表</t>
  </si>
  <si>
    <t>2026年部门政府购买服务预算表</t>
  </si>
  <si>
    <t>政府购买服务项目</t>
  </si>
  <si>
    <t>政府购买服务目录</t>
  </si>
  <si>
    <t>因无政府购买服务等原因，所以本表公开空表。</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</si>
  <si>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</si>
  <si>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</si>
  <si>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</si>
  <si>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</si>
  <si>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</si>
  <si>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</si>
  <si>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</si>
  <si>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</si>
  <si>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</si>
  <si>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</si>
  <si>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</si>
  <si>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</si>
  <si>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</si>
  <si>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</si>
  <si>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</si>
  <si>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</si>
  <si>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</si>
  <si>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</si>
  <si>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</si>
  <si>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</si>
  <si>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</si>
  <si>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</si>
  <si>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</si>
  <si>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</si>
  <si>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</si>
  <si>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因无省对下转移支付资金等原因，所以本表公开空表。</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</si>
  <si>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</si>
  <si>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</si>
  <si>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</si>
  <si>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</si>
  <si>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</si>
  <si>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</si>
  <si>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</si>
  <si>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</si>
  <si>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</si>
  <si>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</si>
  <si>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</si>
  <si>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</si>
  <si>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8</t>
  </si>
  <si>
    <t>设备</t>
  </si>
  <si>
    <t>家具和用品</t>
  </si>
  <si>
    <t>作者接待室用会议桌</t>
  </si>
  <si>
    <t>作者接待室用会议椅</t>
  </si>
  <si>
    <t>A05010601 木质架类</t>
  </si>
  <si>
    <t>A05010602 金属质架类</t>
  </si>
  <si>
    <t>注：涉及土地使用权、房屋、公务用车购置，按照现行相关管理制度规定报批，以职能部门审批意见为准。</t>
  </si>
  <si>
    <t>预算11表</t>
  </si>
  <si>
    <t>2026年中央转移支付补助项目支出预算表</t>
  </si>
  <si>
    <t>上级补助</t>
  </si>
  <si>
    <t>因无中央转移支付补助项目支出等原因，所以本表公开空表。</t>
  </si>
  <si>
    <t>预算12表</t>
  </si>
  <si>
    <t>2026年部门项目支出中期规划预算表</t>
  </si>
  <si>
    <t>项目级次</t>
  </si>
  <si>
    <t>2026年</t>
  </si>
  <si>
    <t>2027年</t>
  </si>
  <si>
    <t>2028年</t>
  </si>
  <si>
    <t>229 其他运转类</t>
  </si>
  <si>
    <t>本级</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</si>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</sst>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name val="宋体"/>
      <charset val="1"/>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7">
      <alignment horizontal="right" vertical="center"/>
    </xf>
    <xf numFmtId="49" fontId="8" fillId="0" borderId="7">
      <alignment horizontal="left" vertical="center" wrapText="1"/>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0" fontId="8" fillId="0" borderId="7">
      <alignment horizontal="right" vertical="center"/>
    </xf>
    <xf numFmtId="180" fontId="8" fillId="0" borderId="7">
      <alignment horizontal="right" vertical="center"/>
    </xf>
    <xf numFmtId="0" fontId="8" fillId="0" borderId="0">
      <alignment vertical="top"/>
      <protection locked="0"/>
    </xf>
  </cellStyleXfs>
  <cellXfs count="178">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57" applyFont="1" applyFill="1" applyBorder="1" applyAlignment="1" applyProtection="1">
      <alignment vertical="center"/>
    </xf>
    <xf numFmtId="49" fontId="8" fillId="0" borderId="0" xfId="50" applyBorder="1">
      <alignment horizontal="left" vertical="center" wrapText="1"/>
    </xf>
    <xf numFmtId="49" fontId="8" fillId="0" borderId="0" xfId="50" applyBorder="1" applyAlignment="1">
      <alignment horizontal="right" vertical="center" wrapText="1"/>
    </xf>
    <xf numFmtId="49" fontId="9" fillId="0" borderId="0" xfId="50" applyFont="1" applyBorder="1" applyAlignment="1">
      <alignment horizontal="center" vertical="center" wrapText="1"/>
    </xf>
    <xf numFmtId="49" fontId="10" fillId="0" borderId="7" xfId="50" applyFont="1" applyAlignment="1">
      <alignment horizontal="center" vertical="center" wrapText="1"/>
    </xf>
    <xf numFmtId="49" fontId="11" fillId="0" borderId="7" xfId="50" applyAlignment="1">
      <alignment horizontal="center" vertical="center" wrapText="1"/>
    </xf>
    <xf numFmtId="49" fontId="10" fillId="0" borderId="7" xfId="50" applyFont="1">
      <alignment horizontal="left" vertical="center" wrapText="1"/>
    </xf>
    <xf numFmtId="180" fontId="8" fillId="0" borderId="7" xfId="56">
      <alignment horizontal="right" vertical="center"/>
    </xf>
    <xf numFmtId="176" fontId="8" fillId="0" borderId="7" xfId="51">
      <alignment horizontal="right" vertical="center"/>
    </xf>
    <xf numFmtId="180" fontId="8" fillId="0" borderId="7" xfId="0" applyNumberFormat="1" applyFont="1" applyBorder="1" applyAlignment="1">
      <alignment horizontal="left" vertical="center"/>
    </xf>
    <xf numFmtId="176" fontId="8"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7" fillId="0" borderId="0" xfId="57" applyFont="1" applyFill="1" applyBorder="1" applyAlignment="1" applyProtection="1"/>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4" fillId="0" borderId="7" xfId="0" applyFont="1" applyBorder="1" applyAlignment="1">
      <alignment horizontal="center" vertical="center" wrapText="1"/>
    </xf>
    <xf numFmtId="0" fontId="15"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5" fillId="0" borderId="7" xfId="0" applyFont="1" applyBorder="1" applyAlignment="1">
      <alignment horizontal="left" vertical="center"/>
    </xf>
    <xf numFmtId="0" fontId="20" fillId="0" borderId="7" xfId="0" applyFont="1" applyBorder="1" applyAlignment="1">
      <alignment horizontal="center"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2"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6"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opLeftCell="A10" workbookViewId="0">
      <selection activeCell="A1" sqref="A1"/>
    </sheetView>
  </sheetViews>
  <sheetFormatPr defaultColWidth="8" defaultRowHeight="14.25" customHeight="1" outlineLevelCol="3"/>
  <cols>
    <col min="1" max="1" width="39.5727272727273" customWidth="1"/>
    <col min="2" max="2" width="46.3181818181818" customWidth="1"/>
    <col min="3" max="3" width="40.4272727272727" customWidth="1"/>
    <col min="4" max="4" width="50.1727272727273" customWidth="1"/>
  </cols>
  <sheetData>
    <row r="1" ht="12" customHeight="1" spans="1:4">
      <c r="D1" s="96" t="s">
        <v>0</v>
      </c>
    </row>
    <row r="2" ht="36" customHeight="1" spans="1:4">
      <c r="A2" s="46" t="s">
        <v>1</v>
      </c>
      <c r="B2" s="170"/>
      <c r="C2" s="170"/>
      <c r="D2" s="170"/>
    </row>
    <row r="3" ht="21" customHeight="1" spans="1:4">
      <c r="A3" s="95" t="str">
        <f>"单位名称："&amp;"云南民族出版社"</f>
        <v>单位名称：云南民族出版社</v>
      </c>
      <c r="B3" s="135"/>
      <c r="C3" s="135"/>
      <c r="D3" s="94"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6" t="s">
        <v>8</v>
      </c>
      <c r="B7" s="122">
        <v>17176803.35</v>
      </c>
      <c r="C7" s="23" t="str">
        <f>"一"&amp;"、"&amp;"一般公共服务支出"</f>
        <v>一、一般公共服务支出</v>
      </c>
      <c r="D7" s="122">
        <v>1250000</v>
      </c>
    </row>
    <row r="8" ht="25.4" customHeight="1" spans="1:4">
      <c r="A8" s="146" t="s">
        <v>9</v>
      </c>
      <c r="B8" s="122"/>
      <c r="C8" s="23" t="str">
        <f>"二"&amp;"、"&amp;"文化旅游体育与传媒支出"</f>
        <v>二、文化旅游体育与传媒支出</v>
      </c>
      <c r="D8" s="122">
        <v>29257824.9</v>
      </c>
    </row>
    <row r="9" ht="25.4" customHeight="1" spans="1:4">
      <c r="A9" s="146" t="s">
        <v>10</v>
      </c>
      <c r="B9" s="122"/>
      <c r="C9" s="23" t="str">
        <f>"三"&amp;"、"&amp;"社会保障和就业支出"</f>
        <v>三、社会保障和就业支出</v>
      </c>
      <c r="D9" s="122">
        <v>1706374.06</v>
      </c>
    </row>
    <row r="10" ht="25.4" customHeight="1" spans="1:4">
      <c r="A10" s="146" t="s">
        <v>11</v>
      </c>
      <c r="B10" s="90"/>
      <c r="C10" s="23" t="str">
        <f>"四"&amp;"、"&amp;"卫生健康支出"</f>
        <v>四、卫生健康支出</v>
      </c>
      <c r="D10" s="122">
        <v>1571179.98</v>
      </c>
    </row>
    <row r="11" ht="25.4" customHeight="1" spans="1:4">
      <c r="A11" s="146" t="s">
        <v>12</v>
      </c>
      <c r="B11" s="122">
        <v>4600000</v>
      </c>
      <c r="C11" s="23" t="str">
        <f>"五"&amp;"、"&amp;"住房保障支出"</f>
        <v>五、住房保障支出</v>
      </c>
      <c r="D11" s="122">
        <v>1008628.49</v>
      </c>
    </row>
    <row r="12" ht="25.4" customHeight="1" spans="1:4">
      <c r="A12" s="146" t="s">
        <v>13</v>
      </c>
      <c r="B12" s="90">
        <v>300000</v>
      </c>
      <c r="C12" s="23"/>
      <c r="D12" s="122"/>
    </row>
    <row r="13" ht="25.4" customHeight="1" spans="1:4">
      <c r="A13" s="146" t="s">
        <v>14</v>
      </c>
      <c r="B13" s="90">
        <v>3600000</v>
      </c>
      <c r="C13" s="23"/>
      <c r="D13" s="122"/>
    </row>
    <row r="14" ht="25.4" customHeight="1" spans="1:4">
      <c r="A14" s="146" t="s">
        <v>15</v>
      </c>
      <c r="B14" s="90"/>
      <c r="C14" s="23"/>
      <c r="D14" s="122"/>
    </row>
    <row r="15" ht="25.4" customHeight="1" spans="1:4">
      <c r="A15" s="171" t="s">
        <v>16</v>
      </c>
      <c r="B15" s="90"/>
      <c r="C15" s="23"/>
      <c r="D15" s="122"/>
    </row>
    <row r="16" ht="25.4" customHeight="1" spans="1:4">
      <c r="A16" s="171" t="s">
        <v>17</v>
      </c>
      <c r="B16" s="122">
        <v>700000</v>
      </c>
      <c r="C16" s="23"/>
      <c r="D16" s="122"/>
    </row>
    <row r="17" ht="25.4" customHeight="1" spans="1:4">
      <c r="A17" s="172" t="s">
        <v>18</v>
      </c>
      <c r="B17" s="142">
        <v>21776803.35</v>
      </c>
      <c r="C17" s="144" t="s">
        <v>19</v>
      </c>
      <c r="D17" s="142">
        <v>34794007.43</v>
      </c>
    </row>
    <row r="18" ht="25.4" customHeight="1" spans="1:4">
      <c r="A18" s="173" t="s">
        <v>20</v>
      </c>
      <c r="B18" s="142">
        <v>13017204.08</v>
      </c>
      <c r="C18" s="174" t="s">
        <v>21</v>
      </c>
      <c r="D18" s="175"/>
    </row>
    <row r="19" ht="25.4" customHeight="1" spans="1:4">
      <c r="A19" s="176" t="s">
        <v>22</v>
      </c>
      <c r="B19" s="122"/>
      <c r="C19" s="143" t="s">
        <v>22</v>
      </c>
      <c r="D19" s="90"/>
    </row>
    <row r="20" ht="25.4" customHeight="1" spans="1:4">
      <c r="A20" s="176" t="s">
        <v>23</v>
      </c>
      <c r="B20" s="122">
        <v>13017204.08</v>
      </c>
      <c r="C20" s="143" t="s">
        <v>23</v>
      </c>
      <c r="D20" s="90"/>
    </row>
    <row r="21" ht="25.4" customHeight="1" spans="1:4">
      <c r="A21" s="177" t="s">
        <v>24</v>
      </c>
      <c r="B21" s="142">
        <v>34794007.43</v>
      </c>
      <c r="C21" s="144" t="s">
        <v>25</v>
      </c>
      <c r="D21" s="138">
        <v>34794007.43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
    </sheetView>
  </sheetViews>
  <sheetFormatPr defaultColWidth="9.13636363636364" defaultRowHeight="14.25" customHeight="1" outlineLevelCol="5"/>
  <cols>
    <col min="1" max="1" width="29.0272727272727" customWidth="1"/>
    <col min="2" max="2" width="28.6" customWidth="1"/>
    <col min="3" max="3" width="31.6" customWidth="1"/>
    <col min="4" max="6" width="33.4545454545455" customWidth="1"/>
  </cols>
  <sheetData>
    <row r="1" ht="15.75" customHeight="1" spans="1:6">
      <c r="F1" s="56" t="s">
        <v>299</v>
      </c>
    </row>
    <row r="2" ht="28.5" customHeight="1" spans="1:6">
      <c r="A2" s="27" t="s">
        <v>300</v>
      </c>
      <c r="B2" s="27"/>
      <c r="C2" s="27"/>
      <c r="D2" s="27"/>
      <c r="E2" s="27"/>
      <c r="F2" s="27"/>
    </row>
    <row r="3" ht="15" customHeight="1" spans="1:6">
      <c r="A3" s="103" t="str">
        <f>"单位名称："&amp;"云南民族出版社"</f>
        <v>单位名称：云南民族出版社</v>
      </c>
      <c r="B3" s="104"/>
      <c r="C3" s="104"/>
      <c r="D3" s="59"/>
      <c r="E3" s="59"/>
      <c r="F3" s="105" t="s">
        <v>2</v>
      </c>
    </row>
    <row r="4" ht="18.75" customHeight="1" spans="1:6">
      <c r="A4" s="9" t="s">
        <v>132</v>
      </c>
      <c r="B4" s="9" t="s">
        <v>48</v>
      </c>
      <c r="C4" s="9" t="s">
        <v>49</v>
      </c>
      <c r="D4" s="15" t="s">
        <v>301</v>
      </c>
      <c r="E4" s="63"/>
      <c r="F4" s="63"/>
    </row>
    <row r="5" ht="30" customHeight="1" spans="1:6">
      <c r="A5" s="18"/>
      <c r="B5" s="18"/>
      <c r="C5" s="18"/>
      <c r="D5" s="15" t="s">
        <v>30</v>
      </c>
      <c r="E5" s="63" t="s">
        <v>57</v>
      </c>
      <c r="F5" s="63" t="s">
        <v>58</v>
      </c>
    </row>
    <row r="6" ht="16.5" customHeight="1" spans="1:6">
      <c r="A6" s="63">
        <v>1</v>
      </c>
      <c r="B6" s="63">
        <v>2</v>
      </c>
      <c r="C6" s="63">
        <v>3</v>
      </c>
      <c r="D6" s="63">
        <v>4</v>
      </c>
      <c r="E6" s="63">
        <v>5</v>
      </c>
      <c r="F6" s="63">
        <v>6</v>
      </c>
    </row>
    <row r="7" ht="20.25" customHeight="1" spans="1:6">
      <c r="A7" s="30"/>
      <c r="B7" s="30"/>
      <c r="C7" s="30"/>
      <c r="D7" s="22"/>
      <c r="E7" s="22"/>
      <c r="F7" s="22"/>
    </row>
    <row r="8" ht="17.25" customHeight="1" spans="1:6">
      <c r="A8" s="106" t="s">
        <v>98</v>
      </c>
      <c r="B8" s="107"/>
      <c r="C8" s="107" t="s">
        <v>98</v>
      </c>
      <c r="D8" s="22"/>
      <c r="E8" s="22"/>
      <c r="F8" s="22"/>
    </row>
    <row r="9" customHeight="1" spans="1:6">
      <c r="A9" s="66" t="s">
        <v>302</v>
      </c>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32"/>
  <sheetViews>
    <sheetView showZeros="0" topLeftCell="A3" workbookViewId="0">
      <selection activeCell="F9" sqref="F9"/>
    </sheetView>
  </sheetViews>
  <sheetFormatPr defaultColWidth="9.13636363636364" defaultRowHeight="14.25" customHeight="1"/>
  <cols>
    <col min="1" max="1" width="39.1363636363636" customWidth="1"/>
    <col min="2" max="2" width="21.7090909090909" customWidth="1"/>
    <col min="3" max="3" width="35.2818181818182" customWidth="1"/>
    <col min="4" max="4" width="7.70909090909091" customWidth="1"/>
    <col min="5" max="5" width="10.2818181818182" customWidth="1"/>
    <col min="6" max="11" width="14.7363636363636" customWidth="1"/>
    <col min="12" max="16" width="12.5727272727273" customWidth="1"/>
    <col min="17" max="17" width="10.4272727272727" customWidth="1"/>
  </cols>
  <sheetData>
    <row r="1" ht="13.5" customHeight="1" spans="1:17">
      <c r="O1" s="45"/>
      <c r="P1" s="45"/>
      <c r="Q1" s="94" t="s">
        <v>303</v>
      </c>
    </row>
    <row r="2" ht="27.75" customHeight="1" spans="1:17">
      <c r="A2" s="57" t="s">
        <v>304</v>
      </c>
      <c r="B2" s="27"/>
      <c r="C2" s="27"/>
      <c r="D2" s="27"/>
      <c r="E2" s="27"/>
      <c r="F2" s="27"/>
      <c r="G2" s="27"/>
      <c r="H2" s="27"/>
      <c r="I2" s="27"/>
      <c r="J2" s="27"/>
      <c r="K2" s="47"/>
      <c r="L2" s="27"/>
      <c r="M2" s="27"/>
      <c r="N2" s="27"/>
      <c r="O2" s="47"/>
      <c r="P2" s="47"/>
      <c r="Q2" s="27"/>
    </row>
    <row r="3" ht="18.75" customHeight="1" spans="1:17">
      <c r="A3" s="95" t="str">
        <f>"单位名称："&amp;"云南民族出版社"</f>
        <v>单位名称：云南民族出版社</v>
      </c>
      <c r="B3" s="6"/>
      <c r="C3" s="6"/>
      <c r="D3" s="6"/>
      <c r="E3" s="6"/>
      <c r="F3" s="6"/>
      <c r="G3" s="6"/>
      <c r="H3" s="6"/>
      <c r="I3" s="6"/>
      <c r="J3" s="6"/>
      <c r="O3" s="62"/>
      <c r="P3" s="62"/>
      <c r="Q3" s="96" t="s">
        <v>123</v>
      </c>
    </row>
    <row r="4" ht="15.75" customHeight="1" spans="1:17">
      <c r="A4" s="9" t="s">
        <v>305</v>
      </c>
      <c r="B4" s="74" t="s">
        <v>306</v>
      </c>
      <c r="C4" s="74" t="s">
        <v>307</v>
      </c>
      <c r="D4" s="74" t="s">
        <v>308</v>
      </c>
      <c r="E4" s="74" t="s">
        <v>309</v>
      </c>
      <c r="F4" s="74" t="s">
        <v>310</v>
      </c>
      <c r="G4" s="75" t="s">
        <v>139</v>
      </c>
      <c r="H4" s="75"/>
      <c r="I4" s="75"/>
      <c r="J4" s="75"/>
      <c r="K4" s="76"/>
      <c r="L4" s="75"/>
      <c r="M4" s="75"/>
      <c r="N4" s="75"/>
      <c r="O4" s="77"/>
      <c r="P4" s="76"/>
      <c r="Q4" s="78"/>
    </row>
    <row r="5" ht="17.25" customHeight="1" spans="1:17">
      <c r="A5" s="14"/>
      <c r="B5" s="79"/>
      <c r="C5" s="79"/>
      <c r="D5" s="79"/>
      <c r="E5" s="79"/>
      <c r="F5" s="79"/>
      <c r="G5" s="79" t="s">
        <v>30</v>
      </c>
      <c r="H5" s="79" t="s">
        <v>33</v>
      </c>
      <c r="I5" s="79" t="s">
        <v>311</v>
      </c>
      <c r="J5" s="79" t="s">
        <v>312</v>
      </c>
      <c r="K5" s="80" t="s">
        <v>313</v>
      </c>
      <c r="L5" s="81" t="s">
        <v>314</v>
      </c>
      <c r="M5" s="81"/>
      <c r="N5" s="81"/>
      <c r="O5" s="82"/>
      <c r="P5" s="83"/>
      <c r="Q5" s="84"/>
    </row>
    <row r="6" ht="54" customHeight="1" spans="1:17">
      <c r="A6" s="17"/>
      <c r="B6" s="84"/>
      <c r="C6" s="84"/>
      <c r="D6" s="84"/>
      <c r="E6" s="84"/>
      <c r="F6" s="84"/>
      <c r="G6" s="84"/>
      <c r="H6" s="84" t="s">
        <v>32</v>
      </c>
      <c r="I6" s="84"/>
      <c r="J6" s="84"/>
      <c r="K6" s="85"/>
      <c r="L6" s="84" t="s">
        <v>32</v>
      </c>
      <c r="M6" s="84" t="s">
        <v>43</v>
      </c>
      <c r="N6" s="84" t="s">
        <v>146</v>
      </c>
      <c r="O6" s="86" t="s">
        <v>39</v>
      </c>
      <c r="P6" s="85" t="s">
        <v>40</v>
      </c>
      <c r="Q6" s="84" t="s">
        <v>41</v>
      </c>
    </row>
    <row r="7" ht="15" customHeight="1" spans="1:17">
      <c r="A7" s="18">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21" customHeight="1" spans="1:17">
      <c r="A8" s="87" t="s">
        <v>45</v>
      </c>
      <c r="B8" s="88"/>
      <c r="C8" s="88"/>
      <c r="D8" s="88"/>
      <c r="E8" s="99"/>
      <c r="F8" s="22">
        <v>2492940</v>
      </c>
      <c r="G8" s="22">
        <v>2492940</v>
      </c>
      <c r="H8" s="22">
        <v>756470</v>
      </c>
      <c r="I8" s="22"/>
      <c r="J8" s="22"/>
      <c r="K8" s="22"/>
      <c r="L8" s="22">
        <v>1736470</v>
      </c>
      <c r="M8" s="22"/>
      <c r="N8" s="22">
        <v>1736470</v>
      </c>
      <c r="O8" s="22"/>
      <c r="P8" s="22"/>
      <c r="Q8" s="22"/>
    </row>
    <row r="9" ht="21" customHeight="1" spans="1:17">
      <c r="A9" s="100" t="s">
        <v>221</v>
      </c>
      <c r="B9" s="88" t="s">
        <v>315</v>
      </c>
      <c r="C9" s="88" t="s">
        <v>316</v>
      </c>
      <c r="D9" s="101" t="s">
        <v>317</v>
      </c>
      <c r="E9" s="102">
        <v>1</v>
      </c>
      <c r="F9" s="22">
        <v>300000</v>
      </c>
      <c r="G9" s="22">
        <v>300000</v>
      </c>
      <c r="H9" s="22">
        <v>300000</v>
      </c>
      <c r="I9" s="22"/>
      <c r="J9" s="22"/>
      <c r="K9" s="22"/>
      <c r="L9" s="22"/>
      <c r="M9" s="22"/>
      <c r="N9" s="22"/>
      <c r="O9" s="22"/>
      <c r="P9" s="22"/>
      <c r="Q9" s="22"/>
    </row>
    <row r="10" ht="21" customHeight="1" spans="1:17">
      <c r="A10" s="100" t="s">
        <v>179</v>
      </c>
      <c r="B10" s="88" t="s">
        <v>318</v>
      </c>
      <c r="C10" s="88" t="s">
        <v>319</v>
      </c>
      <c r="D10" s="101" t="s">
        <v>320</v>
      </c>
      <c r="E10" s="102">
        <v>1</v>
      </c>
      <c r="F10" s="22">
        <v>15000</v>
      </c>
      <c r="G10" s="22">
        <v>15000</v>
      </c>
      <c r="H10" s="22"/>
      <c r="I10" s="22"/>
      <c r="J10" s="22"/>
      <c r="K10" s="22"/>
      <c r="L10" s="22">
        <v>15000</v>
      </c>
      <c r="M10" s="22"/>
      <c r="N10" s="22">
        <v>15000</v>
      </c>
      <c r="O10" s="22"/>
      <c r="P10" s="22"/>
      <c r="Q10" s="22"/>
    </row>
    <row r="11" ht="21" customHeight="1" spans="1:17">
      <c r="A11" s="100" t="s">
        <v>179</v>
      </c>
      <c r="B11" s="88" t="s">
        <v>321</v>
      </c>
      <c r="C11" s="88" t="s">
        <v>322</v>
      </c>
      <c r="D11" s="101" t="s">
        <v>320</v>
      </c>
      <c r="E11" s="102">
        <v>1</v>
      </c>
      <c r="F11" s="22">
        <v>1500</v>
      </c>
      <c r="G11" s="22">
        <v>1500</v>
      </c>
      <c r="H11" s="22"/>
      <c r="I11" s="22"/>
      <c r="J11" s="22"/>
      <c r="K11" s="22"/>
      <c r="L11" s="22">
        <v>1500</v>
      </c>
      <c r="M11" s="22"/>
      <c r="N11" s="22">
        <v>1500</v>
      </c>
      <c r="O11" s="22"/>
      <c r="P11" s="22"/>
      <c r="Q11" s="22"/>
    </row>
    <row r="12" ht="21" customHeight="1" spans="1:17">
      <c r="A12" s="100" t="s">
        <v>179</v>
      </c>
      <c r="B12" s="88" t="s">
        <v>323</v>
      </c>
      <c r="C12" s="88" t="s">
        <v>324</v>
      </c>
      <c r="D12" s="101" t="s">
        <v>320</v>
      </c>
      <c r="E12" s="102">
        <v>1</v>
      </c>
      <c r="F12" s="22">
        <v>2500</v>
      </c>
      <c r="G12" s="22">
        <v>2500</v>
      </c>
      <c r="H12" s="22"/>
      <c r="I12" s="22"/>
      <c r="J12" s="22"/>
      <c r="K12" s="22"/>
      <c r="L12" s="22">
        <v>2500</v>
      </c>
      <c r="M12" s="22"/>
      <c r="N12" s="22">
        <v>2500</v>
      </c>
      <c r="O12" s="22"/>
      <c r="P12" s="22"/>
      <c r="Q12" s="22"/>
    </row>
    <row r="13" ht="21" customHeight="1" spans="1:17">
      <c r="A13" s="100" t="s">
        <v>179</v>
      </c>
      <c r="B13" s="88" t="s">
        <v>325</v>
      </c>
      <c r="C13" s="88" t="s">
        <v>324</v>
      </c>
      <c r="D13" s="101" t="s">
        <v>320</v>
      </c>
      <c r="E13" s="102">
        <v>2</v>
      </c>
      <c r="F13" s="22">
        <v>5000</v>
      </c>
      <c r="G13" s="22">
        <v>5000</v>
      </c>
      <c r="H13" s="22"/>
      <c r="I13" s="22"/>
      <c r="J13" s="22"/>
      <c r="K13" s="22"/>
      <c r="L13" s="22">
        <v>5000</v>
      </c>
      <c r="M13" s="22"/>
      <c r="N13" s="22">
        <v>5000</v>
      </c>
      <c r="O13" s="22"/>
      <c r="P13" s="22"/>
      <c r="Q13" s="22"/>
    </row>
    <row r="14" ht="21" customHeight="1" spans="1:17">
      <c r="A14" s="100" t="s">
        <v>179</v>
      </c>
      <c r="B14" s="88" t="s">
        <v>326</v>
      </c>
      <c r="C14" s="88" t="s">
        <v>324</v>
      </c>
      <c r="D14" s="101" t="s">
        <v>320</v>
      </c>
      <c r="E14" s="102">
        <v>1</v>
      </c>
      <c r="F14" s="22">
        <v>2500</v>
      </c>
      <c r="G14" s="22">
        <v>2500</v>
      </c>
      <c r="H14" s="22"/>
      <c r="I14" s="22"/>
      <c r="J14" s="22"/>
      <c r="K14" s="22"/>
      <c r="L14" s="22">
        <v>2500</v>
      </c>
      <c r="M14" s="22"/>
      <c r="N14" s="22">
        <v>2500</v>
      </c>
      <c r="O14" s="22"/>
      <c r="P14" s="22"/>
      <c r="Q14" s="22"/>
    </row>
    <row r="15" ht="21" customHeight="1" spans="1:17">
      <c r="A15" s="100" t="s">
        <v>179</v>
      </c>
      <c r="B15" s="88" t="s">
        <v>327</v>
      </c>
      <c r="C15" s="88" t="s">
        <v>324</v>
      </c>
      <c r="D15" s="101" t="s">
        <v>320</v>
      </c>
      <c r="E15" s="102">
        <v>2</v>
      </c>
      <c r="F15" s="22">
        <v>5000</v>
      </c>
      <c r="G15" s="22">
        <v>5000</v>
      </c>
      <c r="H15" s="22"/>
      <c r="I15" s="22"/>
      <c r="J15" s="22"/>
      <c r="K15" s="22"/>
      <c r="L15" s="22">
        <v>5000</v>
      </c>
      <c r="M15" s="22"/>
      <c r="N15" s="22">
        <v>5000</v>
      </c>
      <c r="O15" s="22"/>
      <c r="P15" s="22"/>
      <c r="Q15" s="22"/>
    </row>
    <row r="16" ht="21" customHeight="1" spans="1:17">
      <c r="A16" s="100" t="s">
        <v>179</v>
      </c>
      <c r="B16" s="88" t="s">
        <v>328</v>
      </c>
      <c r="C16" s="88" t="s">
        <v>329</v>
      </c>
      <c r="D16" s="101" t="s">
        <v>271</v>
      </c>
      <c r="E16" s="102">
        <v>1</v>
      </c>
      <c r="F16" s="22">
        <v>400000</v>
      </c>
      <c r="G16" s="22">
        <v>400000</v>
      </c>
      <c r="H16" s="22"/>
      <c r="I16" s="22"/>
      <c r="J16" s="22"/>
      <c r="K16" s="22"/>
      <c r="L16" s="22">
        <v>400000</v>
      </c>
      <c r="M16" s="22"/>
      <c r="N16" s="22">
        <v>400000</v>
      </c>
      <c r="O16" s="22"/>
      <c r="P16" s="22"/>
      <c r="Q16" s="22"/>
    </row>
    <row r="17" ht="21" customHeight="1" spans="1:17">
      <c r="A17" s="100" t="s">
        <v>179</v>
      </c>
      <c r="B17" s="88" t="s">
        <v>330</v>
      </c>
      <c r="C17" s="88" t="s">
        <v>331</v>
      </c>
      <c r="D17" s="101" t="s">
        <v>271</v>
      </c>
      <c r="E17" s="102">
        <v>1</v>
      </c>
      <c r="F17" s="22">
        <v>50000</v>
      </c>
      <c r="G17" s="22">
        <v>50000</v>
      </c>
      <c r="H17" s="22">
        <v>50000</v>
      </c>
      <c r="I17" s="22"/>
      <c r="J17" s="22"/>
      <c r="K17" s="22"/>
      <c r="L17" s="22"/>
      <c r="M17" s="22"/>
      <c r="N17" s="22"/>
      <c r="O17" s="22"/>
      <c r="P17" s="22"/>
      <c r="Q17" s="22"/>
    </row>
    <row r="18" ht="21" customHeight="1" spans="1:17">
      <c r="A18" s="100" t="s">
        <v>179</v>
      </c>
      <c r="B18" s="88" t="s">
        <v>332</v>
      </c>
      <c r="C18" s="88" t="s">
        <v>333</v>
      </c>
      <c r="D18" s="101" t="s">
        <v>317</v>
      </c>
      <c r="E18" s="102">
        <v>1</v>
      </c>
      <c r="F18" s="22">
        <v>8170</v>
      </c>
      <c r="G18" s="22">
        <v>8170</v>
      </c>
      <c r="H18" s="22"/>
      <c r="I18" s="22"/>
      <c r="J18" s="22"/>
      <c r="K18" s="22"/>
      <c r="L18" s="22">
        <v>8170</v>
      </c>
      <c r="M18" s="22"/>
      <c r="N18" s="22">
        <v>8170</v>
      </c>
      <c r="O18" s="22"/>
      <c r="P18" s="22"/>
      <c r="Q18" s="22"/>
    </row>
    <row r="19" ht="21" customHeight="1" spans="1:17">
      <c r="A19" s="100" t="s">
        <v>179</v>
      </c>
      <c r="B19" s="88" t="s">
        <v>334</v>
      </c>
      <c r="C19" s="88" t="s">
        <v>335</v>
      </c>
      <c r="D19" s="101" t="s">
        <v>336</v>
      </c>
      <c r="E19" s="102">
        <v>1</v>
      </c>
      <c r="F19" s="22">
        <v>50000</v>
      </c>
      <c r="G19" s="22">
        <v>50000</v>
      </c>
      <c r="H19" s="22"/>
      <c r="I19" s="22"/>
      <c r="J19" s="22"/>
      <c r="K19" s="22"/>
      <c r="L19" s="22">
        <v>50000</v>
      </c>
      <c r="M19" s="22"/>
      <c r="N19" s="22">
        <v>50000</v>
      </c>
      <c r="O19" s="22"/>
      <c r="P19" s="22"/>
      <c r="Q19" s="22"/>
    </row>
    <row r="20" ht="21" customHeight="1" spans="1:17">
      <c r="A20" s="100" t="s">
        <v>179</v>
      </c>
      <c r="B20" s="88" t="s">
        <v>337</v>
      </c>
      <c r="C20" s="88" t="s">
        <v>338</v>
      </c>
      <c r="D20" s="101" t="s">
        <v>320</v>
      </c>
      <c r="E20" s="102">
        <v>18</v>
      </c>
      <c r="F20" s="22">
        <v>14400</v>
      </c>
      <c r="G20" s="22">
        <v>14400</v>
      </c>
      <c r="H20" s="22"/>
      <c r="I20" s="22"/>
      <c r="J20" s="22"/>
      <c r="K20" s="22"/>
      <c r="L20" s="22">
        <v>14400</v>
      </c>
      <c r="M20" s="22"/>
      <c r="N20" s="22">
        <v>14400</v>
      </c>
      <c r="O20" s="22"/>
      <c r="P20" s="22"/>
      <c r="Q20" s="22"/>
    </row>
    <row r="21" ht="21" customHeight="1" spans="1:17">
      <c r="A21" s="100" t="s">
        <v>179</v>
      </c>
      <c r="B21" s="88" t="s">
        <v>339</v>
      </c>
      <c r="C21" s="88" t="s">
        <v>340</v>
      </c>
      <c r="D21" s="101" t="s">
        <v>320</v>
      </c>
      <c r="E21" s="102">
        <v>1</v>
      </c>
      <c r="F21" s="22">
        <v>3400</v>
      </c>
      <c r="G21" s="22">
        <v>3400</v>
      </c>
      <c r="H21" s="22"/>
      <c r="I21" s="22"/>
      <c r="J21" s="22"/>
      <c r="K21" s="22"/>
      <c r="L21" s="22">
        <v>3400</v>
      </c>
      <c r="M21" s="22"/>
      <c r="N21" s="22">
        <v>3400</v>
      </c>
      <c r="O21" s="22"/>
      <c r="P21" s="22"/>
      <c r="Q21" s="22"/>
    </row>
    <row r="22" ht="21" customHeight="1" spans="1:17">
      <c r="A22" s="100" t="s">
        <v>179</v>
      </c>
      <c r="B22" s="88" t="s">
        <v>341</v>
      </c>
      <c r="C22" s="88" t="s">
        <v>342</v>
      </c>
      <c r="D22" s="101" t="s">
        <v>336</v>
      </c>
      <c r="E22" s="102">
        <v>1</v>
      </c>
      <c r="F22" s="22">
        <v>100000</v>
      </c>
      <c r="G22" s="22">
        <v>100000</v>
      </c>
      <c r="H22" s="22"/>
      <c r="I22" s="22"/>
      <c r="J22" s="22"/>
      <c r="K22" s="22"/>
      <c r="L22" s="22">
        <v>100000</v>
      </c>
      <c r="M22" s="22"/>
      <c r="N22" s="22">
        <v>100000</v>
      </c>
      <c r="O22" s="22"/>
      <c r="P22" s="22"/>
      <c r="Q22" s="22"/>
    </row>
    <row r="23" ht="21" customHeight="1" spans="1:17">
      <c r="A23" s="100" t="s">
        <v>179</v>
      </c>
      <c r="B23" s="88" t="s">
        <v>343</v>
      </c>
      <c r="C23" s="88" t="s">
        <v>342</v>
      </c>
      <c r="D23" s="101" t="s">
        <v>344</v>
      </c>
      <c r="E23" s="102">
        <v>1</v>
      </c>
      <c r="F23" s="22">
        <v>80000</v>
      </c>
      <c r="G23" s="22">
        <v>80000</v>
      </c>
      <c r="H23" s="22"/>
      <c r="I23" s="22"/>
      <c r="J23" s="22"/>
      <c r="K23" s="22"/>
      <c r="L23" s="22">
        <v>80000</v>
      </c>
      <c r="M23" s="22"/>
      <c r="N23" s="22">
        <v>80000</v>
      </c>
      <c r="O23" s="22"/>
      <c r="P23" s="22"/>
      <c r="Q23" s="22"/>
    </row>
    <row r="24" ht="21" customHeight="1" spans="1:17">
      <c r="A24" s="100" t="s">
        <v>179</v>
      </c>
      <c r="B24" s="88" t="s">
        <v>345</v>
      </c>
      <c r="C24" s="88" t="s">
        <v>346</v>
      </c>
      <c r="D24" s="101" t="s">
        <v>336</v>
      </c>
      <c r="E24" s="102">
        <v>1</v>
      </c>
      <c r="F24" s="22">
        <v>15000</v>
      </c>
      <c r="G24" s="22">
        <v>15000</v>
      </c>
      <c r="H24" s="22"/>
      <c r="I24" s="22"/>
      <c r="J24" s="22"/>
      <c r="K24" s="22"/>
      <c r="L24" s="22">
        <v>15000</v>
      </c>
      <c r="M24" s="22"/>
      <c r="N24" s="22">
        <v>15000</v>
      </c>
      <c r="O24" s="22"/>
      <c r="P24" s="22"/>
      <c r="Q24" s="22"/>
    </row>
    <row r="25" ht="21" customHeight="1" spans="1:17">
      <c r="A25" s="100" t="s">
        <v>179</v>
      </c>
      <c r="B25" s="88" t="s">
        <v>347</v>
      </c>
      <c r="C25" s="88" t="s">
        <v>348</v>
      </c>
      <c r="D25" s="101" t="s">
        <v>317</v>
      </c>
      <c r="E25" s="102">
        <v>1</v>
      </c>
      <c r="F25" s="22">
        <v>30000</v>
      </c>
      <c r="G25" s="22">
        <v>30000</v>
      </c>
      <c r="H25" s="22"/>
      <c r="I25" s="22"/>
      <c r="J25" s="22"/>
      <c r="K25" s="22"/>
      <c r="L25" s="22">
        <v>30000</v>
      </c>
      <c r="M25" s="22"/>
      <c r="N25" s="22">
        <v>30000</v>
      </c>
      <c r="O25" s="22"/>
      <c r="P25" s="22"/>
      <c r="Q25" s="22"/>
    </row>
    <row r="26" ht="21" customHeight="1" spans="1:17">
      <c r="A26" s="100" t="s">
        <v>179</v>
      </c>
      <c r="B26" s="88" t="s">
        <v>349</v>
      </c>
      <c r="C26" s="88" t="s">
        <v>350</v>
      </c>
      <c r="D26" s="101" t="s">
        <v>317</v>
      </c>
      <c r="E26" s="102">
        <v>11</v>
      </c>
      <c r="F26" s="22">
        <v>11000</v>
      </c>
      <c r="G26" s="22">
        <v>11000</v>
      </c>
      <c r="H26" s="22"/>
      <c r="I26" s="22"/>
      <c r="J26" s="22"/>
      <c r="K26" s="22"/>
      <c r="L26" s="22">
        <v>11000</v>
      </c>
      <c r="M26" s="22"/>
      <c r="N26" s="22">
        <v>11000</v>
      </c>
      <c r="O26" s="22"/>
      <c r="P26" s="22"/>
      <c r="Q26" s="22"/>
    </row>
    <row r="27" ht="21" customHeight="1" spans="1:17">
      <c r="A27" s="100" t="s">
        <v>179</v>
      </c>
      <c r="B27" s="88" t="s">
        <v>351</v>
      </c>
      <c r="C27" s="88" t="s">
        <v>352</v>
      </c>
      <c r="D27" s="101" t="s">
        <v>320</v>
      </c>
      <c r="E27" s="102">
        <v>8</v>
      </c>
      <c r="F27" s="22">
        <v>48000</v>
      </c>
      <c r="G27" s="22">
        <v>48000</v>
      </c>
      <c r="H27" s="22"/>
      <c r="I27" s="22"/>
      <c r="J27" s="22"/>
      <c r="K27" s="22"/>
      <c r="L27" s="22">
        <v>48000</v>
      </c>
      <c r="M27" s="22"/>
      <c r="N27" s="22">
        <v>48000</v>
      </c>
      <c r="O27" s="22"/>
      <c r="P27" s="22"/>
      <c r="Q27" s="22"/>
    </row>
    <row r="28" ht="21" customHeight="1" spans="1:17">
      <c r="A28" s="100" t="s">
        <v>179</v>
      </c>
      <c r="B28" s="88" t="s">
        <v>353</v>
      </c>
      <c r="C28" s="88" t="s">
        <v>354</v>
      </c>
      <c r="D28" s="101" t="s">
        <v>317</v>
      </c>
      <c r="E28" s="102">
        <v>1</v>
      </c>
      <c r="F28" s="22">
        <v>400000</v>
      </c>
      <c r="G28" s="22">
        <v>400000</v>
      </c>
      <c r="H28" s="22"/>
      <c r="I28" s="22"/>
      <c r="J28" s="22"/>
      <c r="K28" s="22"/>
      <c r="L28" s="22">
        <v>400000</v>
      </c>
      <c r="M28" s="22"/>
      <c r="N28" s="22">
        <v>400000</v>
      </c>
      <c r="O28" s="22"/>
      <c r="P28" s="22"/>
      <c r="Q28" s="22"/>
    </row>
    <row r="29" ht="21" customHeight="1" spans="1:17">
      <c r="A29" s="100" t="s">
        <v>179</v>
      </c>
      <c r="B29" s="88" t="s">
        <v>355</v>
      </c>
      <c r="C29" s="88" t="s">
        <v>356</v>
      </c>
      <c r="D29" s="101" t="s">
        <v>271</v>
      </c>
      <c r="E29" s="102">
        <v>1</v>
      </c>
      <c r="F29" s="22">
        <v>500000</v>
      </c>
      <c r="G29" s="22">
        <v>500000</v>
      </c>
      <c r="H29" s="22"/>
      <c r="I29" s="22"/>
      <c r="J29" s="22"/>
      <c r="K29" s="22"/>
      <c r="L29" s="22">
        <v>500000</v>
      </c>
      <c r="M29" s="22"/>
      <c r="N29" s="22">
        <v>500000</v>
      </c>
      <c r="O29" s="22"/>
      <c r="P29" s="22"/>
      <c r="Q29" s="22"/>
    </row>
    <row r="30" ht="21" customHeight="1" spans="1:17">
      <c r="A30" s="100" t="s">
        <v>179</v>
      </c>
      <c r="B30" s="88" t="s">
        <v>357</v>
      </c>
      <c r="C30" s="88" t="s">
        <v>358</v>
      </c>
      <c r="D30" s="101" t="s">
        <v>271</v>
      </c>
      <c r="E30" s="102">
        <v>1</v>
      </c>
      <c r="F30" s="22">
        <v>45000</v>
      </c>
      <c r="G30" s="22">
        <v>45000</v>
      </c>
      <c r="H30" s="22"/>
      <c r="I30" s="22"/>
      <c r="J30" s="22"/>
      <c r="K30" s="22"/>
      <c r="L30" s="22">
        <v>45000</v>
      </c>
      <c r="M30" s="22"/>
      <c r="N30" s="22">
        <v>45000</v>
      </c>
      <c r="O30" s="22"/>
      <c r="P30" s="22"/>
      <c r="Q30" s="22"/>
    </row>
    <row r="31" ht="21" customHeight="1" spans="1:17">
      <c r="A31" s="100" t="s">
        <v>224</v>
      </c>
      <c r="B31" s="88" t="s">
        <v>359</v>
      </c>
      <c r="C31" s="88" t="s">
        <v>356</v>
      </c>
      <c r="D31" s="101" t="s">
        <v>344</v>
      </c>
      <c r="E31" s="102">
        <v>1</v>
      </c>
      <c r="F31" s="22">
        <v>406470</v>
      </c>
      <c r="G31" s="22">
        <v>406470</v>
      </c>
      <c r="H31" s="22">
        <v>406470</v>
      </c>
      <c r="I31" s="22"/>
      <c r="J31" s="22"/>
      <c r="K31" s="22"/>
      <c r="L31" s="22"/>
      <c r="M31" s="22"/>
      <c r="N31" s="22"/>
      <c r="O31" s="22"/>
      <c r="P31" s="22"/>
      <c r="Q31" s="22"/>
    </row>
    <row r="32" ht="21" customHeight="1" spans="1:17">
      <c r="A32" s="91" t="s">
        <v>98</v>
      </c>
      <c r="B32" s="92"/>
      <c r="C32" s="92"/>
      <c r="D32" s="92"/>
      <c r="E32" s="99"/>
      <c r="F32" s="22">
        <v>2492940</v>
      </c>
      <c r="G32" s="22">
        <v>2492940</v>
      </c>
      <c r="H32" s="22">
        <v>756470</v>
      </c>
      <c r="I32" s="22"/>
      <c r="J32" s="22"/>
      <c r="K32" s="22"/>
      <c r="L32" s="22">
        <v>1736470</v>
      </c>
      <c r="M32" s="22"/>
      <c r="N32" s="22">
        <v>1736470</v>
      </c>
      <c r="O32" s="22"/>
      <c r="P32" s="22"/>
      <c r="Q32" s="22"/>
    </row>
  </sheetData>
  <mergeCells count="16">
    <mergeCell ref="A2:Q2"/>
    <mergeCell ref="A3:F3"/>
    <mergeCell ref="G4:Q4"/>
    <mergeCell ref="L5:Q5"/>
    <mergeCell ref="A32:E3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9.13636363636364" defaultRowHeight="14.25" customHeight="1"/>
  <cols>
    <col min="1" max="1" width="31.4272727272727" customWidth="1"/>
    <col min="2" max="2" width="21.7090909090909" customWidth="1"/>
    <col min="3" max="3" width="26.7090909090909" customWidth="1"/>
    <col min="4" max="14" width="16.6" customWidth="1"/>
  </cols>
  <sheetData>
    <row r="1" ht="13.5" customHeight="1" spans="1:14">
      <c r="A1" s="61"/>
      <c r="B1" s="61"/>
      <c r="C1" s="61"/>
      <c r="D1" s="61"/>
      <c r="E1" s="61"/>
      <c r="F1" s="61"/>
      <c r="G1" s="61"/>
      <c r="H1" s="67"/>
      <c r="I1" s="61"/>
      <c r="J1" s="61"/>
      <c r="K1" s="61"/>
      <c r="L1" s="45"/>
      <c r="M1" s="68"/>
      <c r="N1" s="69" t="s">
        <v>360</v>
      </c>
    </row>
    <row r="2" ht="27.75" customHeight="1" spans="1:14">
      <c r="A2" s="57" t="s">
        <v>361</v>
      </c>
      <c r="B2" s="70"/>
      <c r="C2" s="70"/>
      <c r="D2" s="70"/>
      <c r="E2" s="70"/>
      <c r="F2" s="70"/>
      <c r="G2" s="70"/>
      <c r="H2" s="71"/>
      <c r="I2" s="70"/>
      <c r="J2" s="70"/>
      <c r="K2" s="70"/>
      <c r="L2" s="47"/>
      <c r="M2" s="71"/>
      <c r="N2" s="70"/>
    </row>
    <row r="3" ht="18.75" customHeight="1" spans="1:14">
      <c r="A3" s="58" t="str">
        <f>"单位名称："&amp;"云南民族出版社"</f>
        <v>单位名称：云南民族出版社</v>
      </c>
      <c r="B3" s="59"/>
      <c r="C3" s="59"/>
      <c r="D3" s="59"/>
      <c r="E3" s="59"/>
      <c r="F3" s="59"/>
      <c r="G3" s="59"/>
      <c r="H3" s="67"/>
      <c r="I3" s="61"/>
      <c r="J3" s="61"/>
      <c r="K3" s="61"/>
      <c r="L3" s="62"/>
      <c r="M3" s="72"/>
      <c r="N3" s="73" t="s">
        <v>123</v>
      </c>
    </row>
    <row r="4" ht="15.75" customHeight="1" spans="1:14">
      <c r="A4" s="9" t="s">
        <v>305</v>
      </c>
      <c r="B4" s="74" t="s">
        <v>362</v>
      </c>
      <c r="C4" s="74" t="s">
        <v>363</v>
      </c>
      <c r="D4" s="75" t="s">
        <v>139</v>
      </c>
      <c r="E4" s="75"/>
      <c r="F4" s="75"/>
      <c r="G4" s="75"/>
      <c r="H4" s="76"/>
      <c r="I4" s="75"/>
      <c r="J4" s="75"/>
      <c r="K4" s="75"/>
      <c r="L4" s="77"/>
      <c r="M4" s="76"/>
      <c r="N4" s="78"/>
    </row>
    <row r="5" ht="17.25" customHeight="1" spans="1:14">
      <c r="A5" s="14"/>
      <c r="B5" s="79"/>
      <c r="C5" s="79"/>
      <c r="D5" s="79" t="s">
        <v>30</v>
      </c>
      <c r="E5" s="79" t="s">
        <v>33</v>
      </c>
      <c r="F5" s="79" t="s">
        <v>311</v>
      </c>
      <c r="G5" s="79" t="s">
        <v>312</v>
      </c>
      <c r="H5" s="80" t="s">
        <v>313</v>
      </c>
      <c r="I5" s="81" t="s">
        <v>314</v>
      </c>
      <c r="J5" s="81"/>
      <c r="K5" s="81"/>
      <c r="L5" s="82"/>
      <c r="M5" s="83"/>
      <c r="N5" s="84"/>
    </row>
    <row r="6" ht="54" customHeight="1" spans="1:14">
      <c r="A6" s="17"/>
      <c r="B6" s="84"/>
      <c r="C6" s="84"/>
      <c r="D6" s="84"/>
      <c r="E6" s="84"/>
      <c r="F6" s="84"/>
      <c r="G6" s="84"/>
      <c r="H6" s="85"/>
      <c r="I6" s="84" t="s">
        <v>32</v>
      </c>
      <c r="J6" s="84" t="s">
        <v>43</v>
      </c>
      <c r="K6" s="84" t="s">
        <v>146</v>
      </c>
      <c r="L6" s="86" t="s">
        <v>39</v>
      </c>
      <c r="M6" s="85" t="s">
        <v>40</v>
      </c>
      <c r="N6" s="84" t="s">
        <v>41</v>
      </c>
    </row>
    <row r="7" ht="15" customHeight="1" spans="1:14">
      <c r="A7" s="17">
        <v>1</v>
      </c>
      <c r="B7" s="84">
        <v>2</v>
      </c>
      <c r="C7" s="84">
        <v>3</v>
      </c>
      <c r="D7" s="85">
        <v>4</v>
      </c>
      <c r="E7" s="85">
        <v>5</v>
      </c>
      <c r="F7" s="85">
        <v>6</v>
      </c>
      <c r="G7" s="85">
        <v>7</v>
      </c>
      <c r="H7" s="85">
        <v>8</v>
      </c>
      <c r="I7" s="85">
        <v>9</v>
      </c>
      <c r="J7" s="85">
        <v>10</v>
      </c>
      <c r="K7" s="85">
        <v>11</v>
      </c>
      <c r="L7" s="85">
        <v>12</v>
      </c>
      <c r="M7" s="85">
        <v>13</v>
      </c>
      <c r="N7" s="85">
        <v>14</v>
      </c>
    </row>
    <row r="8" ht="21" customHeight="1" spans="1:14">
      <c r="A8" s="87"/>
      <c r="B8" s="88"/>
      <c r="C8" s="88"/>
      <c r="D8" s="89"/>
      <c r="E8" s="89"/>
      <c r="F8" s="89"/>
      <c r="G8" s="89"/>
      <c r="H8" s="89"/>
      <c r="I8" s="89"/>
      <c r="J8" s="89"/>
      <c r="K8" s="89"/>
      <c r="L8" s="90"/>
      <c r="M8" s="89"/>
      <c r="N8" s="89"/>
    </row>
    <row r="9" ht="21" customHeight="1" spans="1:14">
      <c r="A9" s="87"/>
      <c r="B9" s="88"/>
      <c r="C9" s="88"/>
      <c r="D9" s="89"/>
      <c r="E9" s="89"/>
      <c r="F9" s="89"/>
      <c r="G9" s="89"/>
      <c r="H9" s="89"/>
      <c r="I9" s="89"/>
      <c r="J9" s="89"/>
      <c r="K9" s="89"/>
      <c r="L9" s="90"/>
      <c r="M9" s="89"/>
      <c r="N9" s="89"/>
    </row>
    <row r="10" ht="21" customHeight="1" spans="1:14">
      <c r="A10" s="91" t="s">
        <v>98</v>
      </c>
      <c r="B10" s="92"/>
      <c r="C10" s="93"/>
      <c r="D10" s="89"/>
      <c r="E10" s="89"/>
      <c r="F10" s="89"/>
      <c r="G10" s="89"/>
      <c r="H10" s="89"/>
      <c r="I10" s="89"/>
      <c r="J10" s="89"/>
      <c r="K10" s="89"/>
      <c r="L10" s="90"/>
      <c r="M10" s="89"/>
      <c r="N10" s="89"/>
    </row>
    <row r="11" customHeight="1" spans="1:14">
      <c r="A11" s="66" t="s">
        <v>364</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A9" sqref="A9"/>
    </sheetView>
  </sheetViews>
  <sheetFormatPr defaultColWidth="9.13636363636364" defaultRowHeight="14.25" customHeight="1"/>
  <cols>
    <col min="1" max="1" width="31.8636363636364" customWidth="1"/>
    <col min="2" max="15" width="17.1727272727273" customWidth="1"/>
    <col min="16" max="22" width="17.0272727272727" customWidth="1"/>
    <col min="23" max="23" width="17" customWidth="1"/>
    <col min="24" max="24" width="17.0272727272727" customWidth="1"/>
  </cols>
  <sheetData>
    <row r="1" ht="13.5" customHeight="1" spans="1:24">
      <c r="D1" s="56"/>
      <c r="W1" s="45"/>
      <c r="X1" s="45" t="s">
        <v>365</v>
      </c>
    </row>
    <row r="2" ht="27.75" customHeight="1" spans="1:24">
      <c r="A2" s="57" t="s">
        <v>366</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8" t="str">
        <f>"单位名称："&amp;"云南民族出版社"</f>
        <v>单位名称：云南民族出版社</v>
      </c>
      <c r="B3" s="59"/>
      <c r="C3" s="59"/>
      <c r="D3" s="60"/>
      <c r="E3" s="61"/>
      <c r="F3" s="61"/>
      <c r="G3" s="61"/>
      <c r="H3" s="61"/>
      <c r="I3" s="61"/>
      <c r="W3" s="62"/>
      <c r="X3" s="62" t="s">
        <v>123</v>
      </c>
    </row>
    <row r="4" ht="19.5" customHeight="1" spans="1:24">
      <c r="A4" s="15" t="s">
        <v>367</v>
      </c>
      <c r="B4" s="10" t="s">
        <v>139</v>
      </c>
      <c r="C4" s="11"/>
      <c r="D4" s="11"/>
      <c r="E4" s="63" t="s">
        <v>368</v>
      </c>
      <c r="F4" s="63"/>
      <c r="G4" s="63"/>
      <c r="H4" s="63"/>
      <c r="I4" s="63"/>
      <c r="J4" s="63"/>
      <c r="K4" s="63"/>
      <c r="L4" s="63"/>
      <c r="M4" s="63"/>
      <c r="N4" s="63"/>
      <c r="O4" s="63"/>
      <c r="P4" s="63"/>
      <c r="Q4" s="63"/>
      <c r="R4" s="63"/>
      <c r="S4" s="63"/>
      <c r="T4" s="63"/>
      <c r="U4" s="63"/>
      <c r="V4" s="63"/>
      <c r="W4" s="63"/>
      <c r="X4" s="63"/>
    </row>
    <row r="5" ht="40.5" customHeight="1" spans="1:24">
      <c r="A5" s="18"/>
      <c r="B5" s="28" t="s">
        <v>30</v>
      </c>
      <c r="C5" s="9" t="s">
        <v>33</v>
      </c>
      <c r="D5" s="64" t="s">
        <v>369</v>
      </c>
      <c r="E5" s="63" t="s">
        <v>370</v>
      </c>
      <c r="F5" s="63" t="s">
        <v>371</v>
      </c>
      <c r="G5" s="63" t="s">
        <v>372</v>
      </c>
      <c r="H5" s="63" t="s">
        <v>373</v>
      </c>
      <c r="I5" s="63" t="s">
        <v>374</v>
      </c>
      <c r="J5" s="63" t="s">
        <v>375</v>
      </c>
      <c r="K5" s="63" t="s">
        <v>376</v>
      </c>
      <c r="L5" s="63" t="s">
        <v>377</v>
      </c>
      <c r="M5" s="63" t="s">
        <v>378</v>
      </c>
      <c r="N5" s="63" t="s">
        <v>379</v>
      </c>
      <c r="O5" s="63" t="s">
        <v>380</v>
      </c>
      <c r="P5" s="63" t="s">
        <v>381</v>
      </c>
      <c r="Q5" s="63" t="s">
        <v>382</v>
      </c>
      <c r="R5" s="63" t="s">
        <v>383</v>
      </c>
      <c r="S5" s="63" t="s">
        <v>384</v>
      </c>
      <c r="T5" s="63" t="s">
        <v>385</v>
      </c>
      <c r="U5" s="63" t="s">
        <v>386</v>
      </c>
      <c r="V5" s="63" t="s">
        <v>387</v>
      </c>
      <c r="W5" s="63" t="s">
        <v>388</v>
      </c>
      <c r="X5" s="63" t="s">
        <v>389</v>
      </c>
    </row>
    <row r="6" ht="19.5" customHeight="1" spans="1:24">
      <c r="A6" s="63">
        <v>1</v>
      </c>
      <c r="B6" s="63">
        <v>2</v>
      </c>
      <c r="C6" s="63">
        <v>3</v>
      </c>
      <c r="D6" s="10">
        <v>4</v>
      </c>
      <c r="E6" s="63">
        <v>5</v>
      </c>
      <c r="F6" s="63">
        <v>6</v>
      </c>
      <c r="G6" s="63">
        <v>7</v>
      </c>
      <c r="H6" s="10">
        <v>8</v>
      </c>
      <c r="I6" s="63">
        <v>9</v>
      </c>
      <c r="J6" s="63">
        <v>10</v>
      </c>
      <c r="K6" s="63">
        <v>11</v>
      </c>
      <c r="L6" s="10">
        <v>12</v>
      </c>
      <c r="M6" s="63">
        <v>13</v>
      </c>
      <c r="N6" s="63">
        <v>14</v>
      </c>
      <c r="O6" s="63">
        <v>15</v>
      </c>
      <c r="P6" s="10">
        <v>16</v>
      </c>
      <c r="Q6" s="63">
        <v>17</v>
      </c>
      <c r="R6" s="63">
        <v>18</v>
      </c>
      <c r="S6" s="63">
        <v>19</v>
      </c>
      <c r="T6" s="10">
        <v>20</v>
      </c>
      <c r="U6" s="10">
        <v>21</v>
      </c>
      <c r="V6" s="10">
        <v>22</v>
      </c>
      <c r="W6" s="63">
        <v>23</v>
      </c>
      <c r="X6" s="63">
        <v>24</v>
      </c>
    </row>
    <row r="7" ht="28.4" customHeight="1" spans="1:24">
      <c r="A7" s="30"/>
      <c r="B7" s="22"/>
      <c r="C7" s="22"/>
      <c r="D7" s="22"/>
      <c r="E7" s="22"/>
      <c r="F7" s="22"/>
      <c r="G7" s="22"/>
      <c r="H7" s="22"/>
      <c r="I7" s="22"/>
      <c r="J7" s="22"/>
      <c r="K7" s="22"/>
      <c r="L7" s="22"/>
      <c r="M7" s="22"/>
      <c r="N7" s="22"/>
      <c r="O7" s="22"/>
      <c r="P7" s="22"/>
      <c r="Q7" s="22"/>
      <c r="R7" s="22"/>
      <c r="S7" s="22"/>
      <c r="T7" s="22"/>
      <c r="U7" s="22"/>
      <c r="V7" s="22"/>
      <c r="W7" s="65"/>
      <c r="X7" s="22"/>
    </row>
    <row r="8" ht="29.9" customHeight="1" spans="1:24">
      <c r="A8" s="30"/>
      <c r="B8" s="22"/>
      <c r="C8" s="22"/>
      <c r="D8" s="22"/>
      <c r="E8" s="22"/>
      <c r="F8" s="22"/>
      <c r="G8" s="22"/>
      <c r="H8" s="22"/>
      <c r="I8" s="22"/>
      <c r="J8" s="22"/>
      <c r="K8" s="22"/>
      <c r="L8" s="22"/>
      <c r="M8" s="22"/>
      <c r="N8" s="22"/>
      <c r="O8" s="22"/>
      <c r="P8" s="22"/>
      <c r="Q8" s="22"/>
      <c r="R8" s="22"/>
      <c r="S8" s="22"/>
      <c r="T8" s="22"/>
      <c r="U8" s="22"/>
      <c r="V8" s="22"/>
      <c r="W8" s="65"/>
      <c r="X8" s="22"/>
    </row>
    <row r="9" customHeight="1" spans="1:24">
      <c r="A9" s="66" t="s">
        <v>390</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9.13636363636364" defaultRowHeight="12" customHeight="1" outlineLevelRow="7"/>
  <cols>
    <col min="1" max="1" width="28.9636363636364" customWidth="1"/>
    <col min="2" max="2" width="29" customWidth="1"/>
    <col min="3" max="3" width="16.3181818181818" customWidth="1"/>
    <col min="4" max="4" width="15.6" customWidth="1"/>
    <col min="5" max="5" width="23.5727272727273" customWidth="1"/>
    <col min="6" max="6" width="11.2818181818182" customWidth="1"/>
    <col min="7" max="7" width="14.8818181818182" customWidth="1"/>
    <col min="8" max="8" width="10.8818181818182" customWidth="1"/>
    <col min="9" max="9" width="13.4272727272727" customWidth="1"/>
    <col min="10" max="10" width="38.6727272727273" customWidth="1"/>
  </cols>
  <sheetData>
    <row r="1" customHeight="1" spans="1:10">
      <c r="J1" s="45" t="s">
        <v>391</v>
      </c>
    </row>
    <row r="2" ht="28.5" customHeight="1" spans="1:10">
      <c r="A2" s="46" t="s">
        <v>392</v>
      </c>
      <c r="B2" s="27"/>
      <c r="C2" s="27"/>
      <c r="D2" s="27"/>
      <c r="E2" s="27"/>
      <c r="F2" s="47"/>
      <c r="G2" s="27"/>
      <c r="H2" s="47"/>
      <c r="I2" s="47"/>
      <c r="J2" s="27"/>
    </row>
    <row r="3" ht="17.25" customHeight="1" spans="1:10">
      <c r="A3" s="4" t="str">
        <f>"单位名称："&amp;"云南民族出版社"</f>
        <v>单位名称：云南民族出版社</v>
      </c>
    </row>
    <row r="4" ht="44.25" customHeight="1" spans="1:10">
      <c r="A4" s="48" t="s">
        <v>228</v>
      </c>
      <c r="B4" s="48" t="s">
        <v>229</v>
      </c>
      <c r="C4" s="48" t="s">
        <v>230</v>
      </c>
      <c r="D4" s="48" t="s">
        <v>231</v>
      </c>
      <c r="E4" s="48" t="s">
        <v>232</v>
      </c>
      <c r="F4" s="49" t="s">
        <v>233</v>
      </c>
      <c r="G4" s="48" t="s">
        <v>234</v>
      </c>
      <c r="H4" s="49" t="s">
        <v>235</v>
      </c>
      <c r="I4" s="49" t="s">
        <v>236</v>
      </c>
      <c r="J4" s="48" t="s">
        <v>237</v>
      </c>
    </row>
    <row r="5" ht="14.25" customHeight="1" spans="1:10">
      <c r="A5" s="48">
        <v>1</v>
      </c>
      <c r="B5" s="48">
        <v>2</v>
      </c>
      <c r="C5" s="48">
        <v>3</v>
      </c>
      <c r="D5" s="48">
        <v>4</v>
      </c>
      <c r="E5" s="48">
        <v>5</v>
      </c>
      <c r="F5" s="49">
        <v>6</v>
      </c>
      <c r="G5" s="48">
        <v>7</v>
      </c>
      <c r="H5" s="49">
        <v>8</v>
      </c>
      <c r="I5" s="49">
        <v>9</v>
      </c>
      <c r="J5" s="48">
        <v>10</v>
      </c>
    </row>
    <row r="6" ht="21.8" customHeight="1" spans="1:10">
      <c r="A6" s="50"/>
      <c r="B6" s="51"/>
      <c r="C6" s="51"/>
      <c r="D6" s="51"/>
      <c r="E6" s="52"/>
      <c r="F6" s="53"/>
      <c r="G6" s="52"/>
      <c r="H6" s="53"/>
      <c r="I6" s="53"/>
      <c r="J6" s="52"/>
    </row>
    <row r="7" ht="60.8" customHeight="1" spans="1:10">
      <c r="A7" s="50"/>
      <c r="B7" s="54"/>
      <c r="C7" s="54"/>
      <c r="D7" s="54"/>
      <c r="E7" s="50"/>
      <c r="F7" s="54"/>
      <c r="G7" s="50"/>
      <c r="H7" s="54"/>
      <c r="I7" s="54"/>
      <c r="J7" s="55"/>
    </row>
    <row r="8" customHeight="1" spans="1:10">
      <c r="A8" s="34" t="s">
        <v>390</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21"/>
  <sheetViews>
    <sheetView showZeros="0" topLeftCell="A7" workbookViewId="0">
      <selection activeCell="A1" sqref="A1"/>
    </sheetView>
  </sheetViews>
  <sheetFormatPr defaultColWidth="8.85454545454546" defaultRowHeight="15" customHeight="1" outlineLevelCol="7"/>
  <cols>
    <col min="1" max="1" width="36.0272727272727" customWidth="1"/>
    <col min="2" max="2" width="19.7363636363636" customWidth="1"/>
    <col min="3" max="3" width="33.3181818181818" customWidth="1"/>
    <col min="4" max="4" width="34.7363636363636" customWidth="1"/>
    <col min="5" max="5" width="14.4545454545455" customWidth="1"/>
    <col min="6" max="6" width="17.1727272727273" customWidth="1"/>
    <col min="7" max="7" width="17.3181818181818" customWidth="1"/>
    <col min="8" max="8" width="28.3181818181818" customWidth="1"/>
  </cols>
  <sheetData>
    <row r="1" ht="18.75" customHeight="1" spans="1:8">
      <c r="A1" s="35"/>
      <c r="B1" s="35"/>
      <c r="C1" s="35"/>
      <c r="D1" s="35"/>
      <c r="E1" s="35"/>
      <c r="F1" s="35"/>
      <c r="G1" s="35"/>
      <c r="H1" s="36" t="s">
        <v>393</v>
      </c>
    </row>
    <row r="2" ht="30.65" customHeight="1" spans="1:8">
      <c r="A2" s="37" t="s">
        <v>394</v>
      </c>
      <c r="B2" s="37"/>
      <c r="C2" s="37"/>
      <c r="D2" s="37"/>
      <c r="E2" s="37"/>
      <c r="F2" s="37"/>
      <c r="G2" s="37"/>
      <c r="H2" s="37"/>
    </row>
    <row r="3" ht="18.75" customHeight="1" spans="1:8">
      <c r="A3" s="35" t="str">
        <f>"单位名称："&amp;"云南民族出版社"</f>
        <v>单位名称：云南民族出版社</v>
      </c>
      <c r="B3" s="35"/>
      <c r="C3" s="35"/>
      <c r="D3" s="35"/>
      <c r="E3" s="35"/>
      <c r="F3" s="35"/>
      <c r="G3" s="35"/>
      <c r="H3" s="35"/>
    </row>
    <row r="4" ht="18.75" customHeight="1" spans="1:8">
      <c r="A4" s="38" t="s">
        <v>132</v>
      </c>
      <c r="B4" s="38" t="s">
        <v>395</v>
      </c>
      <c r="C4" s="38" t="s">
        <v>396</v>
      </c>
      <c r="D4" s="38" t="s">
        <v>397</v>
      </c>
      <c r="E4" s="38" t="s">
        <v>398</v>
      </c>
      <c r="F4" s="38" t="s">
        <v>399</v>
      </c>
      <c r="G4" s="38"/>
      <c r="H4" s="38"/>
    </row>
    <row r="5" ht="18.75" customHeight="1" spans="1:8">
      <c r="A5" s="38"/>
      <c r="B5" s="38"/>
      <c r="C5" s="38"/>
      <c r="D5" s="38"/>
      <c r="E5" s="38"/>
      <c r="F5" s="38" t="s">
        <v>309</v>
      </c>
      <c r="G5" s="38" t="s">
        <v>400</v>
      </c>
      <c r="H5" s="38" t="s">
        <v>401</v>
      </c>
    </row>
    <row r="6" ht="18.75" customHeight="1" spans="1:8">
      <c r="A6" s="39" t="s">
        <v>115</v>
      </c>
      <c r="B6" s="39" t="s">
        <v>116</v>
      </c>
      <c r="C6" s="39" t="s">
        <v>117</v>
      </c>
      <c r="D6" s="39" t="s">
        <v>118</v>
      </c>
      <c r="E6" s="39" t="s">
        <v>119</v>
      </c>
      <c r="F6" s="39" t="s">
        <v>120</v>
      </c>
      <c r="G6" s="39" t="s">
        <v>402</v>
      </c>
      <c r="H6" s="39" t="s">
        <v>403</v>
      </c>
    </row>
    <row r="7" ht="29.9" customHeight="1" spans="1:8">
      <c r="A7" s="40" t="s">
        <v>45</v>
      </c>
      <c r="B7" s="40" t="s">
        <v>404</v>
      </c>
      <c r="C7" s="40" t="s">
        <v>352</v>
      </c>
      <c r="D7" s="40" t="s">
        <v>351</v>
      </c>
      <c r="E7" s="38" t="s">
        <v>320</v>
      </c>
      <c r="F7" s="41">
        <v>8</v>
      </c>
      <c r="G7" s="42">
        <v>6000</v>
      </c>
      <c r="H7" s="42">
        <v>48000</v>
      </c>
    </row>
    <row r="8" ht="29.9" customHeight="1" spans="1:8">
      <c r="A8" s="40" t="s">
        <v>45</v>
      </c>
      <c r="B8" s="40" t="s">
        <v>404</v>
      </c>
      <c r="C8" s="40" t="s">
        <v>319</v>
      </c>
      <c r="D8" s="40" t="s">
        <v>318</v>
      </c>
      <c r="E8" s="38" t="s">
        <v>320</v>
      </c>
      <c r="F8" s="41">
        <v>1</v>
      </c>
      <c r="G8" s="42">
        <v>15000</v>
      </c>
      <c r="H8" s="42">
        <v>15000</v>
      </c>
    </row>
    <row r="9" ht="29.9" customHeight="1" spans="1:8">
      <c r="A9" s="40" t="s">
        <v>45</v>
      </c>
      <c r="B9" s="40" t="s">
        <v>404</v>
      </c>
      <c r="C9" s="40" t="s">
        <v>322</v>
      </c>
      <c r="D9" s="40" t="s">
        <v>321</v>
      </c>
      <c r="E9" s="38" t="s">
        <v>320</v>
      </c>
      <c r="F9" s="41">
        <v>1</v>
      </c>
      <c r="G9" s="42">
        <v>1500</v>
      </c>
      <c r="H9" s="42">
        <v>1500</v>
      </c>
    </row>
    <row r="10" ht="29.9" customHeight="1" spans="1:8">
      <c r="A10" s="40" t="s">
        <v>45</v>
      </c>
      <c r="B10" s="40" t="s">
        <v>404</v>
      </c>
      <c r="C10" s="40" t="s">
        <v>350</v>
      </c>
      <c r="D10" s="40" t="s">
        <v>349</v>
      </c>
      <c r="E10" s="38" t="s">
        <v>320</v>
      </c>
      <c r="F10" s="41">
        <v>11</v>
      </c>
      <c r="G10" s="42">
        <v>1000</v>
      </c>
      <c r="H10" s="42">
        <v>11000</v>
      </c>
    </row>
    <row r="11" ht="29.9" customHeight="1" spans="1:8">
      <c r="A11" s="40" t="s">
        <v>45</v>
      </c>
      <c r="B11" s="40" t="s">
        <v>404</v>
      </c>
      <c r="C11" s="40" t="s">
        <v>346</v>
      </c>
      <c r="D11" s="40" t="s">
        <v>345</v>
      </c>
      <c r="E11" s="38" t="s">
        <v>336</v>
      </c>
      <c r="F11" s="41">
        <v>1</v>
      </c>
      <c r="G11" s="42">
        <v>15000</v>
      </c>
      <c r="H11" s="42">
        <v>15000</v>
      </c>
    </row>
    <row r="12" ht="29.9" customHeight="1" spans="1:8">
      <c r="A12" s="40" t="s">
        <v>45</v>
      </c>
      <c r="B12" s="40" t="s">
        <v>405</v>
      </c>
      <c r="C12" s="40" t="s">
        <v>324</v>
      </c>
      <c r="D12" s="40" t="s">
        <v>323</v>
      </c>
      <c r="E12" s="38" t="s">
        <v>320</v>
      </c>
      <c r="F12" s="41">
        <v>1</v>
      </c>
      <c r="G12" s="42">
        <v>2500</v>
      </c>
      <c r="H12" s="42">
        <v>2500</v>
      </c>
    </row>
    <row r="13" ht="29.9" customHeight="1" spans="1:8">
      <c r="A13" s="40" t="s">
        <v>45</v>
      </c>
      <c r="B13" s="40" t="s">
        <v>405</v>
      </c>
      <c r="C13" s="40" t="s">
        <v>324</v>
      </c>
      <c r="D13" s="40" t="s">
        <v>325</v>
      </c>
      <c r="E13" s="38" t="s">
        <v>320</v>
      </c>
      <c r="F13" s="41">
        <v>2</v>
      </c>
      <c r="G13" s="42">
        <v>2500</v>
      </c>
      <c r="H13" s="42">
        <v>5000</v>
      </c>
    </row>
    <row r="14" ht="29.9" customHeight="1" spans="1:8">
      <c r="A14" s="40" t="s">
        <v>45</v>
      </c>
      <c r="B14" s="40" t="s">
        <v>405</v>
      </c>
      <c r="C14" s="40" t="s">
        <v>324</v>
      </c>
      <c r="D14" s="40" t="s">
        <v>326</v>
      </c>
      <c r="E14" s="38" t="s">
        <v>320</v>
      </c>
      <c r="F14" s="41">
        <v>1</v>
      </c>
      <c r="G14" s="42">
        <v>2500</v>
      </c>
      <c r="H14" s="42">
        <v>2500</v>
      </c>
    </row>
    <row r="15" ht="29.9" customHeight="1" spans="1:8">
      <c r="A15" s="40" t="s">
        <v>45</v>
      </c>
      <c r="B15" s="40" t="s">
        <v>405</v>
      </c>
      <c r="C15" s="40" t="s">
        <v>324</v>
      </c>
      <c r="D15" s="40" t="s">
        <v>327</v>
      </c>
      <c r="E15" s="38" t="s">
        <v>320</v>
      </c>
      <c r="F15" s="41">
        <v>2</v>
      </c>
      <c r="G15" s="42">
        <v>2500</v>
      </c>
      <c r="H15" s="42">
        <v>5000</v>
      </c>
    </row>
    <row r="16" ht="29.9" customHeight="1" spans="1:8">
      <c r="A16" s="40" t="s">
        <v>45</v>
      </c>
      <c r="B16" s="40" t="s">
        <v>405</v>
      </c>
      <c r="C16" s="40" t="s">
        <v>340</v>
      </c>
      <c r="D16" s="40" t="s">
        <v>406</v>
      </c>
      <c r="E16" s="38" t="s">
        <v>320</v>
      </c>
      <c r="F16" s="41">
        <v>1</v>
      </c>
      <c r="G16" s="42">
        <v>3400</v>
      </c>
      <c r="H16" s="42">
        <v>3400</v>
      </c>
    </row>
    <row r="17" ht="29.9" customHeight="1" spans="1:8">
      <c r="A17" s="40" t="s">
        <v>45</v>
      </c>
      <c r="B17" s="40" t="s">
        <v>405</v>
      </c>
      <c r="C17" s="40" t="s">
        <v>338</v>
      </c>
      <c r="D17" s="40" t="s">
        <v>407</v>
      </c>
      <c r="E17" s="38" t="s">
        <v>320</v>
      </c>
      <c r="F17" s="41">
        <v>18</v>
      </c>
      <c r="G17" s="42">
        <v>800</v>
      </c>
      <c r="H17" s="42">
        <v>14400</v>
      </c>
    </row>
    <row r="18" ht="29.9" customHeight="1" spans="1:8">
      <c r="A18" s="40" t="s">
        <v>45</v>
      </c>
      <c r="B18" s="40" t="s">
        <v>405</v>
      </c>
      <c r="C18" s="40" t="s">
        <v>408</v>
      </c>
      <c r="D18" s="40" t="s">
        <v>341</v>
      </c>
      <c r="E18" s="38" t="s">
        <v>336</v>
      </c>
      <c r="F18" s="41">
        <v>1</v>
      </c>
      <c r="G18" s="42">
        <v>100000</v>
      </c>
      <c r="H18" s="42">
        <v>100000</v>
      </c>
    </row>
    <row r="19" ht="29.9" customHeight="1" spans="1:8">
      <c r="A19" s="40" t="s">
        <v>45</v>
      </c>
      <c r="B19" s="40" t="s">
        <v>405</v>
      </c>
      <c r="C19" s="40" t="s">
        <v>409</v>
      </c>
      <c r="D19" s="40" t="s">
        <v>343</v>
      </c>
      <c r="E19" s="38" t="s">
        <v>344</v>
      </c>
      <c r="F19" s="41">
        <v>1</v>
      </c>
      <c r="G19" s="42">
        <v>80000</v>
      </c>
      <c r="H19" s="42">
        <v>80000</v>
      </c>
    </row>
    <row r="20" ht="20.15" customHeight="1" spans="1:8">
      <c r="A20" s="38" t="s">
        <v>30</v>
      </c>
      <c r="B20" s="38"/>
      <c r="C20" s="38"/>
      <c r="D20" s="38"/>
      <c r="E20" s="38"/>
      <c r="F20" s="41">
        <v>49</v>
      </c>
      <c r="G20" s="42"/>
      <c r="H20" s="42">
        <v>303300</v>
      </c>
    </row>
    <row r="21" ht="19.5" customHeight="1" spans="1:8">
      <c r="A21" s="40" t="s">
        <v>410</v>
      </c>
      <c r="B21" s="40"/>
      <c r="C21" s="40"/>
      <c r="D21" s="40"/>
      <c r="E21" s="40"/>
      <c r="F21" s="43"/>
      <c r="G21" s="44"/>
      <c r="H21" s="44"/>
    </row>
  </sheetData>
  <mergeCells count="9">
    <mergeCell ref="A2:H2"/>
    <mergeCell ref="F4:H4"/>
    <mergeCell ref="A20:E20"/>
    <mergeCell ref="A21:H21"/>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9.13636363636364" defaultRowHeight="14.25" customHeight="1"/>
  <cols>
    <col min="1" max="1" width="16.3181818181818" customWidth="1"/>
    <col min="2" max="2" width="29.0272727272727" customWidth="1"/>
    <col min="3" max="3" width="23.8545454545455" customWidth="1"/>
    <col min="4" max="7" width="19.6" customWidth="1"/>
    <col min="8" max="8" width="15.4272727272727" customWidth="1"/>
    <col min="9" max="11" width="19.6" customWidth="1"/>
  </cols>
  <sheetData>
    <row r="1" ht="13.5" customHeight="1" spans="1:11">
      <c r="D1" s="1"/>
      <c r="E1" s="1"/>
      <c r="F1" s="1"/>
      <c r="G1" s="1"/>
      <c r="K1" s="2" t="s">
        <v>411</v>
      </c>
    </row>
    <row r="2" ht="27.75" customHeight="1" spans="1:11">
      <c r="A2" s="27" t="s">
        <v>412</v>
      </c>
      <c r="B2" s="27"/>
      <c r="C2" s="27"/>
      <c r="D2" s="27"/>
      <c r="E2" s="27"/>
      <c r="F2" s="27"/>
      <c r="G2" s="27"/>
      <c r="H2" s="27"/>
      <c r="I2" s="27"/>
      <c r="J2" s="27"/>
      <c r="K2" s="27"/>
    </row>
    <row r="3" ht="13.5" customHeight="1" spans="1:11">
      <c r="A3" s="4" t="str">
        <f>"单位名称："&amp;"云南民族出版社"</f>
        <v>单位名称：云南民族出版社</v>
      </c>
      <c r="B3" s="5"/>
      <c r="C3" s="5"/>
      <c r="D3" s="5"/>
      <c r="E3" s="5"/>
      <c r="F3" s="5"/>
      <c r="G3" s="5"/>
      <c r="H3" s="6"/>
      <c r="I3" s="6"/>
      <c r="J3" s="6"/>
      <c r="K3" s="7" t="s">
        <v>123</v>
      </c>
    </row>
    <row r="4" ht="21.75" customHeight="1" spans="1:11">
      <c r="A4" s="8" t="s">
        <v>214</v>
      </c>
      <c r="B4" s="8" t="s">
        <v>134</v>
      </c>
      <c r="C4" s="8" t="s">
        <v>215</v>
      </c>
      <c r="D4" s="9" t="s">
        <v>135</v>
      </c>
      <c r="E4" s="9" t="s">
        <v>136</v>
      </c>
      <c r="F4" s="9" t="s">
        <v>137</v>
      </c>
      <c r="G4" s="9" t="s">
        <v>138</v>
      </c>
      <c r="H4" s="15" t="s">
        <v>30</v>
      </c>
      <c r="I4" s="10" t="s">
        <v>413</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98</v>
      </c>
      <c r="B10" s="32"/>
      <c r="C10" s="32"/>
      <c r="D10" s="32"/>
      <c r="E10" s="32"/>
      <c r="F10" s="32"/>
      <c r="G10" s="33"/>
      <c r="H10" s="22"/>
      <c r="I10" s="22"/>
      <c r="J10" s="22"/>
      <c r="K10" s="22"/>
    </row>
    <row r="11" customHeight="1" spans="1:11">
      <c r="A11" s="34" t="s">
        <v>414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tabSelected="1" topLeftCell="A6" workbookViewId="0">
      <selection activeCell="F20" sqref="F20"/>
    </sheetView>
  </sheetViews>
  <sheetFormatPr defaultColWidth="9.13636363636364" defaultRowHeight="14.25" customHeight="1" outlineLevelCol="6"/>
  <cols>
    <col min="1" max="1" width="37.7363636363636" customWidth="1"/>
    <col min="2" max="2" width="28" customWidth="1"/>
    <col min="3" max="3" width="37.6" customWidth="1"/>
    <col min="4" max="4" width="17.0272727272727" customWidth="1"/>
    <col min="5" max="7" width="27.0272727272727" customWidth="1"/>
  </cols>
  <sheetData>
    <row r="1" ht="13.5" customHeight="1" spans="1:7">
      <c r="D1" s="1"/>
      <c r="G1" s="2" t="s">
        <v>415</v>
      </c>
    </row>
    <row r="2" ht="27.75" customHeight="1" spans="1:7">
      <c r="A2" s="3" t="s">
        <v>416</v>
      </c>
      <c r="B2" s="3"/>
      <c r="C2" s="3"/>
      <c r="D2" s="3"/>
      <c r="E2" s="3"/>
      <c r="F2" s="3"/>
      <c r="G2" s="3"/>
    </row>
    <row r="3" ht="13.5" customHeight="1" spans="1:7">
      <c r="A3" s="4" t="str">
        <f>"单位名称："&amp;"云南民族出版社"</f>
        <v>单位名称：云南民族出版社</v>
      </c>
      <c r="B3" s="5"/>
      <c r="C3" s="5"/>
      <c r="D3" s="5"/>
      <c r="E3" s="6"/>
      <c r="F3" s="6"/>
      <c r="G3" s="7" t="s">
        <v>123</v>
      </c>
    </row>
    <row r="4" ht="21.75" customHeight="1" spans="1:7">
      <c r="A4" s="8" t="s">
        <v>215</v>
      </c>
      <c r="B4" s="8" t="s">
        <v>214</v>
      </c>
      <c r="C4" s="8" t="s">
        <v>134</v>
      </c>
      <c r="D4" s="9" t="s">
        <v>417</v>
      </c>
      <c r="E4" s="10" t="s">
        <v>33</v>
      </c>
      <c r="F4" s="11"/>
      <c r="G4" s="12"/>
    </row>
    <row r="5" ht="21.75" customHeight="1" spans="1:7">
      <c r="A5" s="13"/>
      <c r="B5" s="13"/>
      <c r="C5" s="13"/>
      <c r="D5" s="14"/>
      <c r="E5" s="15" t="s">
        <v>418</v>
      </c>
      <c r="F5" s="9" t="s">
        <v>419</v>
      </c>
      <c r="G5" s="9" t="s">
        <v>420</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2170000</v>
      </c>
      <c r="F8" s="22">
        <v>2170000</v>
      </c>
      <c r="G8" s="22">
        <v>2170000</v>
      </c>
    </row>
    <row r="9" ht="29.9" customHeight="1" spans="1:7">
      <c r="A9" s="20"/>
      <c r="B9" s="20" t="s">
        <v>421</v>
      </c>
      <c r="C9" s="20" t="s">
        <v>218</v>
      </c>
      <c r="D9" s="20" t="s">
        <v>422</v>
      </c>
      <c r="E9" s="22">
        <v>620000</v>
      </c>
      <c r="F9" s="22">
        <v>620000</v>
      </c>
      <c r="G9" s="22">
        <v>620000</v>
      </c>
    </row>
    <row r="10" ht="29.9" customHeight="1" spans="1:7">
      <c r="A10" s="23"/>
      <c r="B10" s="20" t="s">
        <v>423</v>
      </c>
      <c r="C10" s="20" t="s">
        <v>221</v>
      </c>
      <c r="D10" s="20" t="s">
        <v>422</v>
      </c>
      <c r="E10" s="22">
        <v>300000</v>
      </c>
      <c r="F10" s="22">
        <v>300000</v>
      </c>
      <c r="G10" s="22">
        <v>300000</v>
      </c>
    </row>
    <row r="11" ht="29.9" customHeight="1" spans="1:7">
      <c r="A11" s="23"/>
      <c r="B11" s="20" t="s">
        <v>423</v>
      </c>
      <c r="C11" s="20" t="s">
        <v>224</v>
      </c>
      <c r="D11" s="20" t="s">
        <v>422</v>
      </c>
      <c r="E11" s="22">
        <v>1250000</v>
      </c>
      <c r="F11" s="22">
        <v>1250000</v>
      </c>
      <c r="G11" s="22">
        <v>1250000</v>
      </c>
    </row>
    <row r="12" ht="18.75" customHeight="1" spans="1:7">
      <c r="A12" s="24" t="s">
        <v>30</v>
      </c>
      <c r="B12" s="25" t="s">
        <v>424</v>
      </c>
      <c r="C12" s="25"/>
      <c r="D12" s="26"/>
      <c r="E12" s="22">
        <v>2170000</v>
      </c>
      <c r="F12" s="22">
        <v>2170000</v>
      </c>
      <c r="G12" s="22">
        <v>2170000</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A1" sqref="A1"/>
    </sheetView>
  </sheetViews>
  <sheetFormatPr defaultColWidth="8" defaultRowHeight="14.25" customHeight="1"/>
  <cols>
    <col min="1" max="1" width="21.1363636363636" customWidth="1"/>
    <col min="2" max="2" width="35.2818181818182" customWidth="1"/>
    <col min="3" max="19" width="16.1727272727273" customWidth="1"/>
  </cols>
  <sheetData>
    <row r="1" ht="12" customHeight="1" spans="1:19">
      <c r="A1" s="148"/>
      <c r="J1" s="149"/>
      <c r="R1" s="2" t="s">
        <v>26</v>
      </c>
    </row>
    <row r="2" ht="36" customHeight="1" spans="1:19">
      <c r="A2" s="150" t="s">
        <v>27</v>
      </c>
      <c r="B2" s="27"/>
      <c r="C2" s="27"/>
      <c r="D2" s="27"/>
      <c r="E2" s="27"/>
      <c r="F2" s="27"/>
      <c r="G2" s="27"/>
      <c r="H2" s="27"/>
      <c r="I2" s="27"/>
      <c r="J2" s="47"/>
      <c r="K2" s="27"/>
      <c r="L2" s="27"/>
      <c r="M2" s="27"/>
      <c r="N2" s="27"/>
      <c r="O2" s="27"/>
      <c r="P2" s="27"/>
      <c r="Q2" s="27"/>
      <c r="R2" s="27"/>
      <c r="S2" s="27"/>
    </row>
    <row r="3" ht="20.25" customHeight="1" spans="1:19">
      <c r="A3" s="95" t="str">
        <f>"单位名称："&amp;"云南民族出版社"</f>
        <v>单位名称：云南民族出版社</v>
      </c>
      <c r="B3" s="6"/>
      <c r="C3" s="6"/>
      <c r="D3" s="6"/>
      <c r="E3" s="6"/>
      <c r="F3" s="6"/>
      <c r="G3" s="6"/>
      <c r="H3" s="6"/>
      <c r="I3" s="6"/>
      <c r="J3" s="151"/>
      <c r="K3" s="6"/>
      <c r="L3" s="6"/>
      <c r="M3" s="6"/>
      <c r="N3" s="7"/>
      <c r="O3" s="7"/>
      <c r="P3" s="7"/>
      <c r="Q3" s="7"/>
      <c r="R3" s="7" t="s">
        <v>2</v>
      </c>
      <c r="S3" s="7" t="s">
        <v>2</v>
      </c>
    </row>
    <row r="4" ht="18.75" customHeight="1" spans="1:19">
      <c r="A4" s="152" t="s">
        <v>28</v>
      </c>
      <c r="B4" s="153" t="s">
        <v>29</v>
      </c>
      <c r="C4" s="153" t="s">
        <v>30</v>
      </c>
      <c r="D4" s="154" t="s">
        <v>31</v>
      </c>
      <c r="E4" s="155"/>
      <c r="F4" s="155"/>
      <c r="G4" s="155"/>
      <c r="H4" s="155"/>
      <c r="I4" s="155"/>
      <c r="J4" s="156"/>
      <c r="K4" s="155"/>
      <c r="L4" s="155"/>
      <c r="M4" s="155"/>
      <c r="N4" s="157"/>
      <c r="O4" s="157" t="s">
        <v>20</v>
      </c>
      <c r="P4" s="157"/>
      <c r="Q4" s="157"/>
      <c r="R4" s="157"/>
      <c r="S4" s="157"/>
    </row>
    <row r="5" ht="18" customHeight="1" spans="1:19">
      <c r="A5" s="158"/>
      <c r="B5" s="159"/>
      <c r="C5" s="159"/>
      <c r="D5" s="159" t="s">
        <v>32</v>
      </c>
      <c r="E5" s="159" t="s">
        <v>33</v>
      </c>
      <c r="F5" s="159" t="s">
        <v>34</v>
      </c>
      <c r="G5" s="159" t="s">
        <v>35</v>
      </c>
      <c r="H5" s="159" t="s">
        <v>36</v>
      </c>
      <c r="I5" s="160" t="s">
        <v>37</v>
      </c>
      <c r="J5" s="161"/>
      <c r="K5" s="160" t="s">
        <v>38</v>
      </c>
      <c r="L5" s="160" t="s">
        <v>39</v>
      </c>
      <c r="M5" s="160" t="s">
        <v>40</v>
      </c>
      <c r="N5" s="162" t="s">
        <v>41</v>
      </c>
      <c r="O5" s="163" t="s">
        <v>32</v>
      </c>
      <c r="P5" s="163" t="s">
        <v>33</v>
      </c>
      <c r="Q5" s="163" t="s">
        <v>34</v>
      </c>
      <c r="R5" s="163" t="s">
        <v>35</v>
      </c>
      <c r="S5" s="163" t="s">
        <v>42</v>
      </c>
    </row>
    <row r="6" ht="29.25" customHeight="1" spans="1:19">
      <c r="A6" s="164"/>
      <c r="B6" s="165"/>
      <c r="C6" s="165"/>
      <c r="D6" s="165"/>
      <c r="E6" s="165"/>
      <c r="F6" s="165"/>
      <c r="G6" s="165"/>
      <c r="H6" s="165"/>
      <c r="I6" s="166" t="s">
        <v>32</v>
      </c>
      <c r="J6" s="166" t="s">
        <v>43</v>
      </c>
      <c r="K6" s="166" t="s">
        <v>38</v>
      </c>
      <c r="L6" s="166" t="s">
        <v>39</v>
      </c>
      <c r="M6" s="166" t="s">
        <v>40</v>
      </c>
      <c r="N6" s="166" t="s">
        <v>41</v>
      </c>
      <c r="O6" s="166"/>
      <c r="P6" s="166"/>
      <c r="Q6" s="166"/>
      <c r="R6" s="166"/>
      <c r="S6" s="166"/>
    </row>
    <row r="7" ht="16.5" customHeight="1" spans="1:19">
      <c r="A7" s="132">
        <v>1</v>
      </c>
      <c r="B7" s="19">
        <v>2</v>
      </c>
      <c r="C7" s="19">
        <v>3</v>
      </c>
      <c r="D7" s="19">
        <v>4</v>
      </c>
      <c r="E7" s="132">
        <v>5</v>
      </c>
      <c r="F7" s="19">
        <v>6</v>
      </c>
      <c r="G7" s="19">
        <v>7</v>
      </c>
      <c r="H7" s="132">
        <v>8</v>
      </c>
      <c r="I7" s="19">
        <v>9</v>
      </c>
      <c r="J7" s="29">
        <v>10</v>
      </c>
      <c r="K7" s="29">
        <v>11</v>
      </c>
      <c r="L7" s="167">
        <v>12</v>
      </c>
      <c r="M7" s="29">
        <v>13</v>
      </c>
      <c r="N7" s="29">
        <v>14</v>
      </c>
      <c r="O7" s="29">
        <v>15</v>
      </c>
      <c r="P7" s="29">
        <v>16</v>
      </c>
      <c r="Q7" s="29">
        <v>17</v>
      </c>
      <c r="R7" s="29">
        <v>18</v>
      </c>
      <c r="S7" s="29">
        <v>19</v>
      </c>
    </row>
    <row r="8" ht="31.4" customHeight="1" spans="1:19">
      <c r="A8" s="30" t="s">
        <v>44</v>
      </c>
      <c r="B8" s="30" t="s">
        <v>45</v>
      </c>
      <c r="C8" s="22">
        <v>34794007.43</v>
      </c>
      <c r="D8" s="122">
        <v>21776803.35</v>
      </c>
      <c r="E8" s="90">
        <v>17176803.35</v>
      </c>
      <c r="F8" s="90"/>
      <c r="G8" s="90"/>
      <c r="H8" s="90"/>
      <c r="I8" s="90">
        <v>4600000</v>
      </c>
      <c r="J8" s="90">
        <v>300000</v>
      </c>
      <c r="K8" s="90">
        <v>3600000</v>
      </c>
      <c r="L8" s="90"/>
      <c r="M8" s="90"/>
      <c r="N8" s="90">
        <v>700000</v>
      </c>
      <c r="O8" s="90">
        <v>13017204.08</v>
      </c>
      <c r="P8" s="90"/>
      <c r="Q8" s="90"/>
      <c r="R8" s="90"/>
      <c r="S8" s="90">
        <v>13017204.08</v>
      </c>
    </row>
    <row r="9" ht="16.5" customHeight="1" spans="1:19">
      <c r="A9" s="168" t="s">
        <v>30</v>
      </c>
      <c r="B9" s="169"/>
      <c r="C9" s="122">
        <v>34794007.43</v>
      </c>
      <c r="D9" s="122">
        <v>21776803.35</v>
      </c>
      <c r="E9" s="90">
        <v>17176803.35</v>
      </c>
      <c r="F9" s="90"/>
      <c r="G9" s="90"/>
      <c r="H9" s="90"/>
      <c r="I9" s="90">
        <v>4600000</v>
      </c>
      <c r="J9" s="90">
        <v>300000</v>
      </c>
      <c r="K9" s="90">
        <v>3600000</v>
      </c>
      <c r="L9" s="90"/>
      <c r="M9" s="90"/>
      <c r="N9" s="90">
        <v>700000</v>
      </c>
      <c r="O9" s="90">
        <v>13017204.08</v>
      </c>
      <c r="P9" s="90"/>
      <c r="Q9" s="90"/>
      <c r="R9" s="90"/>
      <c r="S9" s="90">
        <v>13017204.08</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selection activeCell="A1" sqref="A1"/>
    </sheetView>
  </sheetViews>
  <sheetFormatPr defaultColWidth="9.13636363636364" defaultRowHeight="14.25" customHeight="1"/>
  <cols>
    <col min="1" max="1" width="14.2818181818182" customWidth="1"/>
    <col min="2" max="2" width="32.5727272727273" customWidth="1"/>
    <col min="3" max="6" width="18.8545454545455" customWidth="1"/>
    <col min="7" max="7" width="21.2818181818182" customWidth="1"/>
    <col min="8" max="9" width="18.8545454545455" customWidth="1"/>
    <col min="10" max="10" width="17.8545454545455" customWidth="1"/>
    <col min="11" max="15" width="18.8545454545455" customWidth="1"/>
  </cols>
  <sheetData>
    <row r="1" ht="15.75" customHeight="1" spans="1:15">
      <c r="O1" s="56" t="s">
        <v>46</v>
      </c>
    </row>
    <row r="2" ht="28.5" customHeight="1" spans="1:15">
      <c r="A2" s="27" t="s">
        <v>47</v>
      </c>
      <c r="B2" s="27"/>
      <c r="C2" s="27"/>
      <c r="D2" s="27"/>
      <c r="E2" s="27"/>
      <c r="F2" s="27"/>
      <c r="G2" s="27"/>
      <c r="H2" s="27"/>
      <c r="I2" s="27"/>
      <c r="J2" s="27"/>
      <c r="K2" s="27"/>
      <c r="L2" s="27"/>
      <c r="M2" s="27"/>
      <c r="N2" s="27"/>
      <c r="O2" s="27"/>
    </row>
    <row r="3" ht="15" customHeight="1" spans="1:15">
      <c r="A3" s="103" t="str">
        <f>"单位名称："&amp;"云南民族出版社"</f>
        <v>单位名称：云南民族出版社</v>
      </c>
      <c r="B3" s="104"/>
      <c r="C3" s="59"/>
      <c r="D3" s="59"/>
      <c r="E3" s="59"/>
      <c r="F3" s="59"/>
      <c r="G3" s="6"/>
      <c r="H3" s="59"/>
      <c r="I3" s="59"/>
      <c r="J3" s="6"/>
      <c r="K3" s="59"/>
      <c r="L3" s="59"/>
      <c r="M3" s="6"/>
      <c r="N3" s="6"/>
      <c r="O3" s="105" t="s">
        <v>2</v>
      </c>
    </row>
    <row r="4" ht="18.75" customHeight="1" spans="1:15">
      <c r="A4" s="9" t="s">
        <v>48</v>
      </c>
      <c r="B4" s="9" t="s">
        <v>49</v>
      </c>
      <c r="C4" s="15" t="s">
        <v>30</v>
      </c>
      <c r="D4" s="63" t="s">
        <v>33</v>
      </c>
      <c r="E4" s="63"/>
      <c r="F4" s="63"/>
      <c r="G4" s="147" t="s">
        <v>34</v>
      </c>
      <c r="H4" s="9" t="s">
        <v>35</v>
      </c>
      <c r="I4" s="9" t="s">
        <v>50</v>
      </c>
      <c r="J4" s="10" t="s">
        <v>51</v>
      </c>
      <c r="K4" s="75" t="s">
        <v>52</v>
      </c>
      <c r="L4" s="75" t="s">
        <v>53</v>
      </c>
      <c r="M4" s="75" t="s">
        <v>54</v>
      </c>
      <c r="N4" s="75" t="s">
        <v>55</v>
      </c>
      <c r="O4" s="78" t="s">
        <v>56</v>
      </c>
    </row>
    <row r="5" ht="30" customHeight="1" spans="1:15">
      <c r="A5" s="18"/>
      <c r="B5" s="18"/>
      <c r="C5" s="18"/>
      <c r="D5" s="63" t="s">
        <v>32</v>
      </c>
      <c r="E5" s="63" t="s">
        <v>57</v>
      </c>
      <c r="F5" s="63" t="s">
        <v>58</v>
      </c>
      <c r="G5" s="18"/>
      <c r="H5" s="18"/>
      <c r="I5" s="18"/>
      <c r="J5" s="63" t="s">
        <v>32</v>
      </c>
      <c r="K5" s="86" t="s">
        <v>52</v>
      </c>
      <c r="L5" s="86" t="s">
        <v>53</v>
      </c>
      <c r="M5" s="86" t="s">
        <v>54</v>
      </c>
      <c r="N5" s="86" t="s">
        <v>55</v>
      </c>
      <c r="O5" s="86" t="s">
        <v>56</v>
      </c>
    </row>
    <row r="6" ht="16.5" customHeight="1" spans="1:15">
      <c r="A6" s="63">
        <v>1</v>
      </c>
      <c r="B6" s="63">
        <v>2</v>
      </c>
      <c r="C6" s="63">
        <v>3</v>
      </c>
      <c r="D6" s="63">
        <v>4</v>
      </c>
      <c r="E6" s="63">
        <v>5</v>
      </c>
      <c r="F6" s="63">
        <v>6</v>
      </c>
      <c r="G6" s="63">
        <v>7</v>
      </c>
      <c r="H6" s="49">
        <v>8</v>
      </c>
      <c r="I6" s="49">
        <v>9</v>
      </c>
      <c r="J6" s="49">
        <v>10</v>
      </c>
      <c r="K6" s="49">
        <v>11</v>
      </c>
      <c r="L6" s="49">
        <v>12</v>
      </c>
      <c r="M6" s="49">
        <v>13</v>
      </c>
      <c r="N6" s="49">
        <v>14</v>
      </c>
      <c r="O6" s="63">
        <v>15</v>
      </c>
    </row>
    <row r="7" ht="20.25" customHeight="1" spans="1:15">
      <c r="A7" s="30" t="s">
        <v>59</v>
      </c>
      <c r="B7" s="30" t="s">
        <v>60</v>
      </c>
      <c r="C7" s="122">
        <v>1250000</v>
      </c>
      <c r="D7" s="122">
        <v>1250000</v>
      </c>
      <c r="E7" s="122"/>
      <c r="F7" s="122">
        <v>1250000</v>
      </c>
      <c r="G7" s="90"/>
      <c r="H7" s="122"/>
      <c r="I7" s="122"/>
      <c r="J7" s="122"/>
      <c r="K7" s="122"/>
      <c r="L7" s="122"/>
      <c r="M7" s="90"/>
      <c r="N7" s="122"/>
      <c r="O7" s="122"/>
    </row>
    <row r="8" ht="20.25" customHeight="1" spans="1:15">
      <c r="A8" s="130" t="s">
        <v>61</v>
      </c>
      <c r="B8" s="130" t="s">
        <v>62</v>
      </c>
      <c r="C8" s="122">
        <v>1250000</v>
      </c>
      <c r="D8" s="122">
        <v>1250000</v>
      </c>
      <c r="E8" s="122"/>
      <c r="F8" s="122">
        <v>1250000</v>
      </c>
      <c r="G8" s="90"/>
      <c r="H8" s="122"/>
      <c r="I8" s="122"/>
      <c r="J8" s="122"/>
      <c r="K8" s="122"/>
      <c r="L8" s="122"/>
      <c r="M8" s="90"/>
      <c r="N8" s="122"/>
      <c r="O8" s="122"/>
    </row>
    <row r="9" ht="20.25" customHeight="1" spans="1:15">
      <c r="A9" s="131" t="s">
        <v>63</v>
      </c>
      <c r="B9" s="131" t="s">
        <v>64</v>
      </c>
      <c r="C9" s="122">
        <v>1250000</v>
      </c>
      <c r="D9" s="122">
        <v>1250000</v>
      </c>
      <c r="E9" s="122"/>
      <c r="F9" s="122">
        <v>1250000</v>
      </c>
      <c r="G9" s="90"/>
      <c r="H9" s="122"/>
      <c r="I9" s="122"/>
      <c r="J9" s="122"/>
      <c r="K9" s="122"/>
      <c r="L9" s="122"/>
      <c r="M9" s="90"/>
      <c r="N9" s="122"/>
      <c r="O9" s="122"/>
    </row>
    <row r="10" ht="20.25" customHeight="1" spans="1:15">
      <c r="A10" s="30" t="s">
        <v>65</v>
      </c>
      <c r="B10" s="30" t="s">
        <v>66</v>
      </c>
      <c r="C10" s="122">
        <v>29257824.9</v>
      </c>
      <c r="D10" s="122">
        <v>11806620.82</v>
      </c>
      <c r="E10" s="122">
        <v>10886620.82</v>
      </c>
      <c r="F10" s="122">
        <v>920000</v>
      </c>
      <c r="G10" s="90"/>
      <c r="H10" s="122"/>
      <c r="I10" s="122"/>
      <c r="J10" s="122">
        <v>17451204.08</v>
      </c>
      <c r="K10" s="122">
        <v>300000</v>
      </c>
      <c r="L10" s="122">
        <v>16451204.08</v>
      </c>
      <c r="M10" s="90"/>
      <c r="N10" s="122"/>
      <c r="O10" s="122">
        <v>700000</v>
      </c>
    </row>
    <row r="11" ht="20.25" customHeight="1" spans="1:15">
      <c r="A11" s="130" t="s">
        <v>67</v>
      </c>
      <c r="B11" s="130" t="s">
        <v>68</v>
      </c>
      <c r="C11" s="122">
        <v>29257824.9</v>
      </c>
      <c r="D11" s="122">
        <v>11806620.82</v>
      </c>
      <c r="E11" s="122">
        <v>10886620.82</v>
      </c>
      <c r="F11" s="122">
        <v>920000</v>
      </c>
      <c r="G11" s="90"/>
      <c r="H11" s="122"/>
      <c r="I11" s="122"/>
      <c r="J11" s="122">
        <v>17451204.08</v>
      </c>
      <c r="K11" s="122">
        <v>300000</v>
      </c>
      <c r="L11" s="122">
        <v>16451204.08</v>
      </c>
      <c r="M11" s="90"/>
      <c r="N11" s="122"/>
      <c r="O11" s="122">
        <v>700000</v>
      </c>
    </row>
    <row r="12" ht="20.25" customHeight="1" spans="1:15">
      <c r="A12" s="131" t="s">
        <v>69</v>
      </c>
      <c r="B12" s="131" t="s">
        <v>70</v>
      </c>
      <c r="C12" s="122">
        <v>29257824.9</v>
      </c>
      <c r="D12" s="122">
        <v>11806620.82</v>
      </c>
      <c r="E12" s="122">
        <v>10886620.82</v>
      </c>
      <c r="F12" s="122">
        <v>920000</v>
      </c>
      <c r="G12" s="90"/>
      <c r="H12" s="122"/>
      <c r="I12" s="122"/>
      <c r="J12" s="122">
        <v>17451204.08</v>
      </c>
      <c r="K12" s="122">
        <v>300000</v>
      </c>
      <c r="L12" s="122">
        <v>16451204.08</v>
      </c>
      <c r="M12" s="90"/>
      <c r="N12" s="122"/>
      <c r="O12" s="122">
        <v>700000</v>
      </c>
    </row>
    <row r="13" ht="20.25" customHeight="1" spans="1:15">
      <c r="A13" s="30" t="s">
        <v>71</v>
      </c>
      <c r="B13" s="30" t="s">
        <v>72</v>
      </c>
      <c r="C13" s="122">
        <v>1706374.06</v>
      </c>
      <c r="D13" s="122">
        <v>1540374.06</v>
      </c>
      <c r="E13" s="122">
        <v>1540374.06</v>
      </c>
      <c r="F13" s="122"/>
      <c r="G13" s="90"/>
      <c r="H13" s="122"/>
      <c r="I13" s="122"/>
      <c r="J13" s="122">
        <v>166000</v>
      </c>
      <c r="K13" s="122"/>
      <c r="L13" s="122">
        <v>166000</v>
      </c>
      <c r="M13" s="90"/>
      <c r="N13" s="122"/>
      <c r="O13" s="122"/>
    </row>
    <row r="14" ht="20.25" customHeight="1" spans="1:15">
      <c r="A14" s="130" t="s">
        <v>73</v>
      </c>
      <c r="B14" s="130" t="s">
        <v>74</v>
      </c>
      <c r="C14" s="122">
        <v>1636040.2</v>
      </c>
      <c r="D14" s="122">
        <v>1470040.2</v>
      </c>
      <c r="E14" s="122">
        <v>1470040.2</v>
      </c>
      <c r="F14" s="122"/>
      <c r="G14" s="90"/>
      <c r="H14" s="122"/>
      <c r="I14" s="122"/>
      <c r="J14" s="122">
        <v>166000</v>
      </c>
      <c r="K14" s="122"/>
      <c r="L14" s="122">
        <v>166000</v>
      </c>
      <c r="M14" s="90"/>
      <c r="N14" s="122"/>
      <c r="O14" s="122"/>
    </row>
    <row r="15" ht="20.25" customHeight="1" spans="1:15">
      <c r="A15" s="131" t="s">
        <v>75</v>
      </c>
      <c r="B15" s="131" t="s">
        <v>76</v>
      </c>
      <c r="C15" s="122">
        <v>200560</v>
      </c>
      <c r="D15" s="122">
        <v>34560</v>
      </c>
      <c r="E15" s="122">
        <v>34560</v>
      </c>
      <c r="F15" s="122"/>
      <c r="G15" s="90"/>
      <c r="H15" s="122"/>
      <c r="I15" s="122"/>
      <c r="J15" s="122">
        <v>166000</v>
      </c>
      <c r="K15" s="122"/>
      <c r="L15" s="122">
        <v>166000</v>
      </c>
      <c r="M15" s="90"/>
      <c r="N15" s="122"/>
      <c r="O15" s="122"/>
    </row>
    <row r="16" ht="20.25" customHeight="1" spans="1:15">
      <c r="A16" s="131" t="s">
        <v>77</v>
      </c>
      <c r="B16" s="131" t="s">
        <v>78</v>
      </c>
      <c r="C16" s="122">
        <v>1435480.2</v>
      </c>
      <c r="D16" s="122">
        <v>1435480.2</v>
      </c>
      <c r="E16" s="122">
        <v>1435480.2</v>
      </c>
      <c r="F16" s="122"/>
      <c r="G16" s="90"/>
      <c r="H16" s="122"/>
      <c r="I16" s="122"/>
      <c r="J16" s="122"/>
      <c r="K16" s="122"/>
      <c r="L16" s="122"/>
      <c r="M16" s="90"/>
      <c r="N16" s="122"/>
      <c r="O16" s="122"/>
    </row>
    <row r="17" ht="20.25" customHeight="1" spans="1:15">
      <c r="A17" s="130" t="s">
        <v>79</v>
      </c>
      <c r="B17" s="130" t="s">
        <v>80</v>
      </c>
      <c r="C17" s="122">
        <v>70333.86</v>
      </c>
      <c r="D17" s="122">
        <v>70333.86</v>
      </c>
      <c r="E17" s="122">
        <v>70333.86</v>
      </c>
      <c r="F17" s="122"/>
      <c r="G17" s="90"/>
      <c r="H17" s="122"/>
      <c r="I17" s="122"/>
      <c r="J17" s="122"/>
      <c r="K17" s="122"/>
      <c r="L17" s="122"/>
      <c r="M17" s="90"/>
      <c r="N17" s="122"/>
      <c r="O17" s="122"/>
    </row>
    <row r="18" ht="20.25" customHeight="1" spans="1:15">
      <c r="A18" s="131" t="s">
        <v>81</v>
      </c>
      <c r="B18" s="131" t="s">
        <v>80</v>
      </c>
      <c r="C18" s="122">
        <v>70333.86</v>
      </c>
      <c r="D18" s="122">
        <v>70333.86</v>
      </c>
      <c r="E18" s="122">
        <v>70333.86</v>
      </c>
      <c r="F18" s="122"/>
      <c r="G18" s="90"/>
      <c r="H18" s="122"/>
      <c r="I18" s="122"/>
      <c r="J18" s="122"/>
      <c r="K18" s="122"/>
      <c r="L18" s="122"/>
      <c r="M18" s="90"/>
      <c r="N18" s="122"/>
      <c r="O18" s="122"/>
    </row>
    <row r="19" ht="20.25" customHeight="1" spans="1:15">
      <c r="A19" s="30" t="s">
        <v>82</v>
      </c>
      <c r="B19" s="30" t="s">
        <v>83</v>
      </c>
      <c r="C19" s="122">
        <v>1571179.98</v>
      </c>
      <c r="D19" s="122">
        <v>1571179.98</v>
      </c>
      <c r="E19" s="122">
        <v>1571179.98</v>
      </c>
      <c r="F19" s="122"/>
      <c r="G19" s="90"/>
      <c r="H19" s="122"/>
      <c r="I19" s="122"/>
      <c r="J19" s="122"/>
      <c r="K19" s="122"/>
      <c r="L19" s="122"/>
      <c r="M19" s="90"/>
      <c r="N19" s="122"/>
      <c r="O19" s="122"/>
    </row>
    <row r="20" ht="20.25" customHeight="1" spans="1:15">
      <c r="A20" s="130" t="s">
        <v>84</v>
      </c>
      <c r="B20" s="130" t="s">
        <v>85</v>
      </c>
      <c r="C20" s="122">
        <v>1571179.98</v>
      </c>
      <c r="D20" s="122">
        <v>1571179.98</v>
      </c>
      <c r="E20" s="122">
        <v>1571179.98</v>
      </c>
      <c r="F20" s="122"/>
      <c r="G20" s="90"/>
      <c r="H20" s="122"/>
      <c r="I20" s="122"/>
      <c r="J20" s="122"/>
      <c r="K20" s="122"/>
      <c r="L20" s="122"/>
      <c r="M20" s="90"/>
      <c r="N20" s="122"/>
      <c r="O20" s="122"/>
    </row>
    <row r="21" ht="20.25" customHeight="1" spans="1:15">
      <c r="A21" s="131" t="s">
        <v>86</v>
      </c>
      <c r="B21" s="131" t="s">
        <v>87</v>
      </c>
      <c r="C21" s="122">
        <v>897175.13</v>
      </c>
      <c r="D21" s="122">
        <v>897175.13</v>
      </c>
      <c r="E21" s="122">
        <v>897175.13</v>
      </c>
      <c r="F21" s="122"/>
      <c r="G21" s="90"/>
      <c r="H21" s="122"/>
      <c r="I21" s="122"/>
      <c r="J21" s="122"/>
      <c r="K21" s="122"/>
      <c r="L21" s="122"/>
      <c r="M21" s="90"/>
      <c r="N21" s="122"/>
      <c r="O21" s="122"/>
    </row>
    <row r="22" ht="20.25" customHeight="1" spans="1:15">
      <c r="A22" s="131" t="s">
        <v>88</v>
      </c>
      <c r="B22" s="131" t="s">
        <v>89</v>
      </c>
      <c r="C22" s="122">
        <v>619131.85</v>
      </c>
      <c r="D22" s="122">
        <v>619131.85</v>
      </c>
      <c r="E22" s="122">
        <v>619131.85</v>
      </c>
      <c r="F22" s="122"/>
      <c r="G22" s="90"/>
      <c r="H22" s="122"/>
      <c r="I22" s="122"/>
      <c r="J22" s="122"/>
      <c r="K22" s="122"/>
      <c r="L22" s="122"/>
      <c r="M22" s="90"/>
      <c r="N22" s="122"/>
      <c r="O22" s="122"/>
    </row>
    <row r="23" ht="20.25" customHeight="1" spans="1:15">
      <c r="A23" s="131" t="s">
        <v>90</v>
      </c>
      <c r="B23" s="131" t="s">
        <v>91</v>
      </c>
      <c r="C23" s="122">
        <v>54873</v>
      </c>
      <c r="D23" s="122">
        <v>54873</v>
      </c>
      <c r="E23" s="122">
        <v>54873</v>
      </c>
      <c r="F23" s="122"/>
      <c r="G23" s="90"/>
      <c r="H23" s="122"/>
      <c r="I23" s="122"/>
      <c r="J23" s="122"/>
      <c r="K23" s="122"/>
      <c r="L23" s="122"/>
      <c r="M23" s="90"/>
      <c r="N23" s="122"/>
      <c r="O23" s="122"/>
    </row>
    <row r="24" ht="20.25" customHeight="1" spans="1:15">
      <c r="A24" s="30" t="s">
        <v>92</v>
      </c>
      <c r="B24" s="30" t="s">
        <v>93</v>
      </c>
      <c r="C24" s="122">
        <v>1008628.49</v>
      </c>
      <c r="D24" s="122">
        <v>1008628.49</v>
      </c>
      <c r="E24" s="122">
        <v>1008628.49</v>
      </c>
      <c r="F24" s="122"/>
      <c r="G24" s="90"/>
      <c r="H24" s="122"/>
      <c r="I24" s="122"/>
      <c r="J24" s="122"/>
      <c r="K24" s="122"/>
      <c r="L24" s="122"/>
      <c r="M24" s="90"/>
      <c r="N24" s="122"/>
      <c r="O24" s="122"/>
    </row>
    <row r="25" ht="20.25" customHeight="1" spans="1:15">
      <c r="A25" s="130" t="s">
        <v>94</v>
      </c>
      <c r="B25" s="130" t="s">
        <v>95</v>
      </c>
      <c r="C25" s="122">
        <v>1008628.49</v>
      </c>
      <c r="D25" s="122">
        <v>1008628.49</v>
      </c>
      <c r="E25" s="122">
        <v>1008628.49</v>
      </c>
      <c r="F25" s="122"/>
      <c r="G25" s="90"/>
      <c r="H25" s="122"/>
      <c r="I25" s="122"/>
      <c r="J25" s="122"/>
      <c r="K25" s="122"/>
      <c r="L25" s="122"/>
      <c r="M25" s="90"/>
      <c r="N25" s="122"/>
      <c r="O25" s="122"/>
    </row>
    <row r="26" ht="20.25" customHeight="1" spans="1:15">
      <c r="A26" s="131" t="s">
        <v>96</v>
      </c>
      <c r="B26" s="131" t="s">
        <v>97</v>
      </c>
      <c r="C26" s="122">
        <v>1008628.49</v>
      </c>
      <c r="D26" s="122">
        <v>1008628.49</v>
      </c>
      <c r="E26" s="122">
        <v>1008628.49</v>
      </c>
      <c r="F26" s="122"/>
      <c r="G26" s="90"/>
      <c r="H26" s="122"/>
      <c r="I26" s="122"/>
      <c r="J26" s="122"/>
      <c r="K26" s="122"/>
      <c r="L26" s="122"/>
      <c r="M26" s="90"/>
      <c r="N26" s="122"/>
      <c r="O26" s="122"/>
    </row>
    <row r="27" ht="17.25" customHeight="1" spans="1:15">
      <c r="A27" s="106" t="s">
        <v>98</v>
      </c>
      <c r="B27" s="107" t="s">
        <v>98</v>
      </c>
      <c r="C27" s="122">
        <v>34794007.43</v>
      </c>
      <c r="D27" s="122">
        <v>17176803.35</v>
      </c>
      <c r="E27" s="122">
        <v>15006803.35</v>
      </c>
      <c r="F27" s="122">
        <v>2170000</v>
      </c>
      <c r="G27" s="90"/>
      <c r="H27" s="122"/>
      <c r="I27" s="122"/>
      <c r="J27" s="122">
        <v>17617204.08</v>
      </c>
      <c r="K27" s="122">
        <v>300000</v>
      </c>
      <c r="L27" s="122">
        <v>16617204.08</v>
      </c>
      <c r="M27" s="90"/>
      <c r="N27" s="122"/>
      <c r="O27" s="122">
        <v>700000</v>
      </c>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3636363636364" defaultRowHeight="14.25" customHeight="1" outlineLevelCol="3"/>
  <cols>
    <col min="1" max="1" width="49.2818181818182" customWidth="1"/>
    <col min="2" max="2" width="43.3181818181818" customWidth="1"/>
    <col min="3" max="3" width="48.5727272727273" customWidth="1"/>
    <col min="4" max="4" width="41.1727272727273" customWidth="1"/>
  </cols>
  <sheetData>
    <row r="1" customHeight="1" spans="1:4">
      <c r="D1" s="94" t="s">
        <v>99</v>
      </c>
    </row>
    <row r="2" ht="31.5" customHeight="1" spans="1:4">
      <c r="A2" s="46" t="s">
        <v>100</v>
      </c>
      <c r="B2" s="134"/>
      <c r="C2" s="134"/>
      <c r="D2" s="134"/>
    </row>
    <row r="3" ht="17.25" customHeight="1" spans="1:4">
      <c r="A3" s="4" t="str">
        <f>"单位名称："&amp;"云南民族出版社"</f>
        <v>单位名称：云南民族出版社</v>
      </c>
      <c r="B3" s="135"/>
      <c r="C3" s="135"/>
      <c r="D3" s="96" t="s">
        <v>2</v>
      </c>
    </row>
    <row r="4" ht="24.65" customHeight="1" spans="1:4">
      <c r="A4" s="10" t="s">
        <v>3</v>
      </c>
      <c r="B4" s="12"/>
      <c r="C4" s="10" t="s">
        <v>4</v>
      </c>
      <c r="D4" s="12"/>
    </row>
    <row r="5" ht="15.65" customHeight="1" spans="1:4">
      <c r="A5" s="15" t="s">
        <v>5</v>
      </c>
      <c r="B5" s="136" t="s">
        <v>6</v>
      </c>
      <c r="C5" s="15" t="s">
        <v>101</v>
      </c>
      <c r="D5" s="136" t="s">
        <v>6</v>
      </c>
    </row>
    <row r="6" ht="14.15" customHeight="1" spans="1:4">
      <c r="A6" s="18"/>
      <c r="B6" s="17"/>
      <c r="C6" s="18"/>
      <c r="D6" s="17"/>
    </row>
    <row r="7" ht="29.15" customHeight="1" spans="1:4">
      <c r="A7" s="137" t="s">
        <v>102</v>
      </c>
      <c r="B7" s="138">
        <v>17176803.35</v>
      </c>
      <c r="C7" s="139" t="s">
        <v>103</v>
      </c>
      <c r="D7" s="138">
        <v>17176803.35</v>
      </c>
    </row>
    <row r="8" ht="29.15" customHeight="1" spans="1:4">
      <c r="A8" s="140" t="s">
        <v>104</v>
      </c>
      <c r="B8" s="90">
        <v>17176803.35</v>
      </c>
      <c r="C8" s="23" t="str">
        <f>"（一）"&amp;"一般公共服务支出"</f>
        <v>（一）一般公共服务支出</v>
      </c>
      <c r="D8" s="90">
        <v>1250000</v>
      </c>
    </row>
    <row r="9" ht="29.15" customHeight="1" spans="1:4">
      <c r="A9" s="140" t="s">
        <v>105</v>
      </c>
      <c r="B9" s="90"/>
      <c r="C9" s="23" t="str">
        <f>"（二）"&amp;"文化旅游体育与传媒支出"</f>
        <v>（二）文化旅游体育与传媒支出</v>
      </c>
      <c r="D9" s="90">
        <v>11806620.82</v>
      </c>
    </row>
    <row r="10" ht="29.15" customHeight="1" spans="1:4">
      <c r="A10" s="140" t="s">
        <v>106</v>
      </c>
      <c r="B10" s="90"/>
      <c r="C10" s="23" t="str">
        <f>"（三）"&amp;"社会保障和就业支出"</f>
        <v>（三）社会保障和就业支出</v>
      </c>
      <c r="D10" s="90">
        <v>1540374.06</v>
      </c>
    </row>
    <row r="11" ht="29.15" customHeight="1" spans="1:4">
      <c r="A11" s="141" t="s">
        <v>107</v>
      </c>
      <c r="B11" s="142"/>
      <c r="C11" s="23" t="str">
        <f>"（四）"&amp;"卫生健康支出"</f>
        <v>（四）卫生健康支出</v>
      </c>
      <c r="D11" s="90">
        <v>1571179.98</v>
      </c>
    </row>
    <row r="12" ht="29.15" customHeight="1" spans="1:4">
      <c r="A12" s="140" t="s">
        <v>104</v>
      </c>
      <c r="B12" s="122"/>
      <c r="C12" s="23" t="str">
        <f>"（五）"&amp;"住房保障支出"</f>
        <v>（五）住房保障支出</v>
      </c>
      <c r="D12" s="90">
        <v>1008628.49</v>
      </c>
    </row>
    <row r="13" ht="29.15" customHeight="1" spans="1:4">
      <c r="A13" s="143" t="s">
        <v>105</v>
      </c>
      <c r="B13" s="122"/>
      <c r="C13" s="144"/>
      <c r="D13" s="142"/>
    </row>
    <row r="14" ht="29.15" customHeight="1" spans="1:4">
      <c r="A14" s="143" t="s">
        <v>106</v>
      </c>
      <c r="B14" s="142"/>
      <c r="C14" s="144"/>
      <c r="D14" s="142"/>
    </row>
    <row r="15" ht="29.15" customHeight="1" spans="1:4">
      <c r="A15" s="145"/>
      <c r="B15" s="142"/>
      <c r="C15" s="146" t="s">
        <v>108</v>
      </c>
      <c r="D15" s="142"/>
    </row>
    <row r="16" ht="29.15" customHeight="1" spans="1:4">
      <c r="A16" s="145" t="s">
        <v>109</v>
      </c>
      <c r="B16" s="142">
        <v>17176803.35</v>
      </c>
      <c r="C16" s="144" t="s">
        <v>25</v>
      </c>
      <c r="D16" s="142">
        <v>17176803.35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topLeftCell="A11" workbookViewId="0">
      <selection activeCell="A1" sqref="A1"/>
    </sheetView>
  </sheetViews>
  <sheetFormatPr defaultColWidth="9.13636363636364" defaultRowHeight="14.25" customHeight="1" outlineLevelCol="6"/>
  <cols>
    <col min="1" max="1" width="20.1363636363636" customWidth="1"/>
    <col min="2" max="2" width="37.3181818181818" customWidth="1"/>
    <col min="3" max="3" width="24.2818181818182" customWidth="1"/>
    <col min="4" max="6" width="25.0272727272727" customWidth="1"/>
    <col min="7" max="7" width="24.2818181818182" customWidth="1"/>
  </cols>
  <sheetData>
    <row r="1" ht="12" customHeight="1" spans="1:7">
      <c r="D1" s="109"/>
      <c r="F1" s="56"/>
      <c r="G1" s="56" t="s">
        <v>110</v>
      </c>
    </row>
    <row r="2" ht="39" customHeight="1" spans="1:7">
      <c r="A2" s="3" t="s">
        <v>111</v>
      </c>
      <c r="B2" s="3"/>
      <c r="C2" s="3"/>
      <c r="D2" s="3"/>
      <c r="E2" s="3"/>
      <c r="F2" s="3"/>
      <c r="G2" s="3"/>
    </row>
    <row r="3" ht="18" customHeight="1" spans="1:7">
      <c r="A3" s="4" t="str">
        <f>"单位名称："&amp;"云南民族出版社"</f>
        <v>单位名称：云南民族出版社</v>
      </c>
      <c r="F3" s="105"/>
      <c r="G3" s="105" t="s">
        <v>2</v>
      </c>
    </row>
    <row r="4" ht="20.25" customHeight="1" spans="1:7">
      <c r="A4" s="124" t="s">
        <v>112</v>
      </c>
      <c r="B4" s="125"/>
      <c r="C4" s="126" t="s">
        <v>30</v>
      </c>
      <c r="D4" s="11" t="s">
        <v>57</v>
      </c>
      <c r="E4" s="11"/>
      <c r="F4" s="12"/>
      <c r="G4" s="126" t="s">
        <v>58</v>
      </c>
    </row>
    <row r="5" ht="20.25" customHeight="1" spans="1:7">
      <c r="A5" s="127" t="s">
        <v>48</v>
      </c>
      <c r="B5" s="128" t="s">
        <v>49</v>
      </c>
      <c r="C5" s="97"/>
      <c r="D5" s="97" t="s">
        <v>32</v>
      </c>
      <c r="E5" s="97" t="s">
        <v>113</v>
      </c>
      <c r="F5" s="97" t="s">
        <v>114</v>
      </c>
      <c r="G5" s="97"/>
    </row>
    <row r="6" ht="13.5" customHeight="1" spans="1:7">
      <c r="A6" s="129" t="s">
        <v>115</v>
      </c>
      <c r="B6" s="129" t="s">
        <v>116</v>
      </c>
      <c r="C6" s="129" t="s">
        <v>117</v>
      </c>
      <c r="D6" s="63"/>
      <c r="E6" s="129" t="s">
        <v>118</v>
      </c>
      <c r="F6" s="129" t="s">
        <v>119</v>
      </c>
      <c r="G6" s="129" t="s">
        <v>120</v>
      </c>
    </row>
    <row r="7" ht="18" customHeight="1" spans="1:7">
      <c r="A7" s="30" t="s">
        <v>59</v>
      </c>
      <c r="B7" s="30" t="s">
        <v>60</v>
      </c>
      <c r="C7" s="22">
        <v>1250000</v>
      </c>
      <c r="D7" s="22"/>
      <c r="E7" s="22"/>
      <c r="F7" s="22"/>
      <c r="G7" s="22">
        <v>1250000</v>
      </c>
    </row>
    <row r="8" ht="18" customHeight="1" spans="1:7">
      <c r="A8" s="30" t="s">
        <v>61</v>
      </c>
      <c r="B8" s="130" t="s">
        <v>62</v>
      </c>
      <c r="C8" s="22">
        <v>1250000</v>
      </c>
      <c r="D8" s="22"/>
      <c r="E8" s="22"/>
      <c r="F8" s="22"/>
      <c r="G8" s="22">
        <v>1250000</v>
      </c>
    </row>
    <row r="9" ht="18" customHeight="1" spans="1:7">
      <c r="A9" s="30" t="s">
        <v>63</v>
      </c>
      <c r="B9" s="131" t="s">
        <v>64</v>
      </c>
      <c r="C9" s="22">
        <v>1250000</v>
      </c>
      <c r="D9" s="22"/>
      <c r="E9" s="22"/>
      <c r="F9" s="22"/>
      <c r="G9" s="22">
        <v>1250000</v>
      </c>
    </row>
    <row r="10" ht="18" customHeight="1" spans="1:7">
      <c r="A10" s="30" t="s">
        <v>65</v>
      </c>
      <c r="B10" s="30" t="s">
        <v>66</v>
      </c>
      <c r="C10" s="22">
        <v>11806620.82</v>
      </c>
      <c r="D10" s="22">
        <v>10886620.82</v>
      </c>
      <c r="E10" s="22">
        <v>9805401</v>
      </c>
      <c r="F10" s="22">
        <v>1081219.82</v>
      </c>
      <c r="G10" s="22">
        <v>920000</v>
      </c>
    </row>
    <row r="11" ht="18" customHeight="1" spans="1:7">
      <c r="A11" s="30" t="s">
        <v>67</v>
      </c>
      <c r="B11" s="130" t="s">
        <v>68</v>
      </c>
      <c r="C11" s="22">
        <v>11806620.82</v>
      </c>
      <c r="D11" s="22">
        <v>10886620.82</v>
      </c>
      <c r="E11" s="22">
        <v>9805401</v>
      </c>
      <c r="F11" s="22">
        <v>1081219.82</v>
      </c>
      <c r="G11" s="22">
        <v>920000</v>
      </c>
    </row>
    <row r="12" ht="18" customHeight="1" spans="1:7">
      <c r="A12" s="30" t="s">
        <v>69</v>
      </c>
      <c r="B12" s="131" t="s">
        <v>70</v>
      </c>
      <c r="C12" s="22">
        <v>11806620.82</v>
      </c>
      <c r="D12" s="22">
        <v>10886620.82</v>
      </c>
      <c r="E12" s="22">
        <v>9805401</v>
      </c>
      <c r="F12" s="22">
        <v>1081219.82</v>
      </c>
      <c r="G12" s="22">
        <v>920000</v>
      </c>
    </row>
    <row r="13" ht="18" customHeight="1" spans="1:7">
      <c r="A13" s="30" t="s">
        <v>71</v>
      </c>
      <c r="B13" s="30" t="s">
        <v>72</v>
      </c>
      <c r="C13" s="22">
        <v>1540374.06</v>
      </c>
      <c r="D13" s="22">
        <v>1540374.06</v>
      </c>
      <c r="E13" s="22">
        <v>1505814.06</v>
      </c>
      <c r="F13" s="22">
        <v>34560</v>
      </c>
      <c r="G13" s="22"/>
    </row>
    <row r="14" ht="18" customHeight="1" spans="1:7">
      <c r="A14" s="30" t="s">
        <v>73</v>
      </c>
      <c r="B14" s="130" t="s">
        <v>74</v>
      </c>
      <c r="C14" s="22">
        <v>1470040.2</v>
      </c>
      <c r="D14" s="22">
        <v>1470040.2</v>
      </c>
      <c r="E14" s="22">
        <v>1435480.2</v>
      </c>
      <c r="F14" s="22">
        <v>34560</v>
      </c>
      <c r="G14" s="22"/>
    </row>
    <row r="15" ht="18" customHeight="1" spans="1:7">
      <c r="A15" s="30" t="s">
        <v>75</v>
      </c>
      <c r="B15" s="131" t="s">
        <v>76</v>
      </c>
      <c r="C15" s="22">
        <v>34560</v>
      </c>
      <c r="D15" s="22">
        <v>34560</v>
      </c>
      <c r="E15" s="22"/>
      <c r="F15" s="22">
        <v>34560</v>
      </c>
      <c r="G15" s="22"/>
    </row>
    <row r="16" ht="18" customHeight="1" spans="1:7">
      <c r="A16" s="30" t="s">
        <v>77</v>
      </c>
      <c r="B16" s="131" t="s">
        <v>78</v>
      </c>
      <c r="C16" s="22">
        <v>1435480.2</v>
      </c>
      <c r="D16" s="22">
        <v>1435480.2</v>
      </c>
      <c r="E16" s="22">
        <v>1435480.2</v>
      </c>
      <c r="F16" s="22"/>
      <c r="G16" s="22"/>
    </row>
    <row r="17" ht="18" customHeight="1" spans="1:7">
      <c r="A17" s="30" t="s">
        <v>79</v>
      </c>
      <c r="B17" s="130" t="s">
        <v>80</v>
      </c>
      <c r="C17" s="22">
        <v>70333.86</v>
      </c>
      <c r="D17" s="22">
        <v>70333.86</v>
      </c>
      <c r="E17" s="22">
        <v>70333.86</v>
      </c>
      <c r="F17" s="22"/>
      <c r="G17" s="22"/>
    </row>
    <row r="18" ht="18" customHeight="1" spans="1:7">
      <c r="A18" s="30" t="s">
        <v>81</v>
      </c>
      <c r="B18" s="131" t="s">
        <v>80</v>
      </c>
      <c r="C18" s="22">
        <v>70333.86</v>
      </c>
      <c r="D18" s="22">
        <v>70333.86</v>
      </c>
      <c r="E18" s="22">
        <v>70333.86</v>
      </c>
      <c r="F18" s="22"/>
      <c r="G18" s="22"/>
    </row>
    <row r="19" ht="18" customHeight="1" spans="1:7">
      <c r="A19" s="30" t="s">
        <v>82</v>
      </c>
      <c r="B19" s="30" t="s">
        <v>83</v>
      </c>
      <c r="C19" s="22">
        <v>1571179.98</v>
      </c>
      <c r="D19" s="22">
        <v>1571179.98</v>
      </c>
      <c r="E19" s="22">
        <v>1571179.98</v>
      </c>
      <c r="F19" s="22"/>
      <c r="G19" s="22"/>
    </row>
    <row r="20" ht="18" customHeight="1" spans="1:7">
      <c r="A20" s="30" t="s">
        <v>84</v>
      </c>
      <c r="B20" s="130" t="s">
        <v>85</v>
      </c>
      <c r="C20" s="22">
        <v>1571179.98</v>
      </c>
      <c r="D20" s="22">
        <v>1571179.98</v>
      </c>
      <c r="E20" s="22">
        <v>1571179.98</v>
      </c>
      <c r="F20" s="22"/>
      <c r="G20" s="22"/>
    </row>
    <row r="21" ht="18" customHeight="1" spans="1:7">
      <c r="A21" s="30" t="s">
        <v>86</v>
      </c>
      <c r="B21" s="131" t="s">
        <v>87</v>
      </c>
      <c r="C21" s="22">
        <v>897175.13</v>
      </c>
      <c r="D21" s="22">
        <v>897175.13</v>
      </c>
      <c r="E21" s="22">
        <v>897175.13</v>
      </c>
      <c r="F21" s="22"/>
      <c r="G21" s="22"/>
    </row>
    <row r="22" ht="18" customHeight="1" spans="1:7">
      <c r="A22" s="30" t="s">
        <v>88</v>
      </c>
      <c r="B22" s="131" t="s">
        <v>89</v>
      </c>
      <c r="C22" s="22">
        <v>619131.85</v>
      </c>
      <c r="D22" s="22">
        <v>619131.85</v>
      </c>
      <c r="E22" s="22">
        <v>619131.85</v>
      </c>
      <c r="F22" s="22"/>
      <c r="G22" s="22"/>
    </row>
    <row r="23" ht="18" customHeight="1" spans="1:7">
      <c r="A23" s="30" t="s">
        <v>90</v>
      </c>
      <c r="B23" s="131" t="s">
        <v>91</v>
      </c>
      <c r="C23" s="22">
        <v>54873</v>
      </c>
      <c r="D23" s="22">
        <v>54873</v>
      </c>
      <c r="E23" s="22">
        <v>54873</v>
      </c>
      <c r="F23" s="22"/>
      <c r="G23" s="22"/>
    </row>
    <row r="24" ht="18" customHeight="1" spans="1:7">
      <c r="A24" s="30" t="s">
        <v>92</v>
      </c>
      <c r="B24" s="30" t="s">
        <v>93</v>
      </c>
      <c r="C24" s="22">
        <v>1008628.49</v>
      </c>
      <c r="D24" s="22">
        <v>1008628.49</v>
      </c>
      <c r="E24" s="22">
        <v>1008628.49</v>
      </c>
      <c r="F24" s="22"/>
      <c r="G24" s="22"/>
    </row>
    <row r="25" ht="18" customHeight="1" spans="1:7">
      <c r="A25" s="30" t="s">
        <v>94</v>
      </c>
      <c r="B25" s="130" t="s">
        <v>95</v>
      </c>
      <c r="C25" s="22">
        <v>1008628.49</v>
      </c>
      <c r="D25" s="22">
        <v>1008628.49</v>
      </c>
      <c r="E25" s="22">
        <v>1008628.49</v>
      </c>
      <c r="F25" s="22"/>
      <c r="G25" s="22"/>
    </row>
    <row r="26" ht="18" customHeight="1" spans="1:7">
      <c r="A26" s="30" t="s">
        <v>96</v>
      </c>
      <c r="B26" s="131" t="s">
        <v>97</v>
      </c>
      <c r="C26" s="22">
        <v>1008628.49</v>
      </c>
      <c r="D26" s="22">
        <v>1008628.49</v>
      </c>
      <c r="E26" s="22">
        <v>1008628.49</v>
      </c>
      <c r="F26" s="22"/>
      <c r="G26" s="22"/>
    </row>
    <row r="27" ht="18" customHeight="1" spans="1:7">
      <c r="A27" s="132" t="s">
        <v>98</v>
      </c>
      <c r="B27" s="133" t="s">
        <v>98</v>
      </c>
      <c r="C27" s="22">
        <v>17176803.35</v>
      </c>
      <c r="D27" s="22">
        <v>15006803.35</v>
      </c>
      <c r="E27" s="22">
        <v>13891023.53</v>
      </c>
      <c r="F27" s="22">
        <v>1115779.82</v>
      </c>
      <c r="G27" s="22">
        <v>2170000</v>
      </c>
    </row>
  </sheetData>
  <mergeCells count="7">
    <mergeCell ref="A2:G2"/>
    <mergeCell ref="A3:E3"/>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D29" sqref="D29"/>
    </sheetView>
  </sheetViews>
  <sheetFormatPr defaultColWidth="9.13636363636364" defaultRowHeight="14.25" customHeight="1" outlineLevelRow="6" outlineLevelCol="5"/>
  <cols>
    <col min="1" max="1" width="27.4272727272727" customWidth="1"/>
    <col min="2" max="6" width="31.1727272727273" customWidth="1"/>
  </cols>
  <sheetData>
    <row r="1" ht="12" customHeight="1" spans="1:6">
      <c r="A1" s="118"/>
      <c r="B1" s="118"/>
      <c r="C1" s="61"/>
      <c r="F1" s="60" t="s">
        <v>121</v>
      </c>
    </row>
    <row r="2" ht="25.5" customHeight="1" spans="1:6">
      <c r="A2" s="119" t="s">
        <v>122</v>
      </c>
      <c r="B2" s="119"/>
      <c r="C2" s="119"/>
      <c r="D2" s="119"/>
      <c r="E2" s="119"/>
      <c r="F2" s="119"/>
    </row>
    <row r="3" ht="15.75" customHeight="1" spans="1:6">
      <c r="A3" s="4" t="str">
        <f>"单位名称："&amp;"云南民族出版社"</f>
        <v>单位名称：云南民族出版社</v>
      </c>
      <c r="B3" s="118"/>
      <c r="C3" s="61"/>
      <c r="F3" s="60" t="s">
        <v>123</v>
      </c>
    </row>
    <row r="4" ht="19.5" customHeight="1" spans="1:6">
      <c r="A4" s="9" t="s">
        <v>124</v>
      </c>
      <c r="B4" s="15" t="s">
        <v>125</v>
      </c>
      <c r="C4" s="10" t="s">
        <v>126</v>
      </c>
      <c r="D4" s="11"/>
      <c r="E4" s="12"/>
      <c r="F4" s="15" t="s">
        <v>127</v>
      </c>
    </row>
    <row r="5" ht="19.5" customHeight="1" spans="1:6">
      <c r="A5" s="17"/>
      <c r="B5" s="18"/>
      <c r="C5" s="63" t="s">
        <v>32</v>
      </c>
      <c r="D5" s="63" t="s">
        <v>128</v>
      </c>
      <c r="E5" s="63" t="s">
        <v>129</v>
      </c>
      <c r="F5" s="18"/>
    </row>
    <row r="6" ht="18.75" customHeight="1" spans="1:6">
      <c r="A6" s="120">
        <v>1</v>
      </c>
      <c r="B6" s="120">
        <v>2</v>
      </c>
      <c r="C6" s="121">
        <v>3</v>
      </c>
      <c r="D6" s="120">
        <v>4</v>
      </c>
      <c r="E6" s="120">
        <v>5</v>
      </c>
      <c r="F6" s="120">
        <v>6</v>
      </c>
    </row>
    <row r="7" ht="18.75" customHeight="1" spans="1:6">
      <c r="A7" s="122">
        <v>42500</v>
      </c>
      <c r="B7" s="122"/>
      <c r="C7" s="123">
        <v>42500</v>
      </c>
      <c r="D7" s="122"/>
      <c r="E7" s="122">
        <v>42500</v>
      </c>
      <c r="F7" s="122"/>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0"/>
  <sheetViews>
    <sheetView showZeros="0" workbookViewId="0">
      <selection activeCell="A1" sqref="A1"/>
    </sheetView>
  </sheetViews>
  <sheetFormatPr defaultColWidth="9.13636363636364" defaultRowHeight="14.25" customHeight="1"/>
  <cols>
    <col min="1" max="1" width="28.7" customWidth="1"/>
    <col min="2" max="3" width="23.8545454545455" customWidth="1"/>
    <col min="4" max="4" width="14.6" customWidth="1"/>
    <col min="5" max="5" width="18.4545454545455" customWidth="1"/>
    <col min="6" max="6" width="14.7363636363636" customWidth="1"/>
    <col min="7" max="7" width="18.8818181818182" customWidth="1"/>
    <col min="8" max="13" width="15.3181818181818" customWidth="1"/>
    <col min="14" max="16" width="14.7363636363636" customWidth="1"/>
    <col min="17" max="17" width="14.8818181818182" customWidth="1"/>
    <col min="18" max="23" width="15.0272727272727" customWidth="1"/>
  </cols>
  <sheetData>
    <row r="1" ht="13.5" customHeight="1" spans="1:23">
      <c r="D1" s="1"/>
      <c r="E1" s="1"/>
      <c r="F1" s="1"/>
      <c r="G1" s="1"/>
      <c r="U1" s="109"/>
      <c r="W1" s="56" t="s">
        <v>130</v>
      </c>
    </row>
    <row r="2" ht="27.75" customHeight="1" spans="1:23">
      <c r="A2" s="27" t="s">
        <v>131</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"单位名称："&amp;"云南民族出版社"</f>
        <v>单位名称：云南民族出版社</v>
      </c>
      <c r="B3" s="5"/>
      <c r="C3" s="5"/>
      <c r="D3" s="5"/>
      <c r="E3" s="5"/>
      <c r="F3" s="5"/>
      <c r="G3" s="5"/>
      <c r="H3" s="6"/>
      <c r="I3" s="6"/>
      <c r="J3" s="6"/>
      <c r="K3" s="6"/>
      <c r="L3" s="6"/>
      <c r="M3" s="6"/>
      <c r="N3" s="6"/>
      <c r="O3" s="6"/>
      <c r="P3" s="6"/>
      <c r="Q3" s="6"/>
      <c r="U3" s="109"/>
      <c r="W3" s="105" t="s">
        <v>123</v>
      </c>
    </row>
    <row r="4" ht="21.75" customHeight="1" spans="1:23">
      <c r="A4" s="8" t="s">
        <v>132</v>
      </c>
      <c r="B4" s="8" t="s">
        <v>133</v>
      </c>
      <c r="C4" s="8" t="s">
        <v>134</v>
      </c>
      <c r="D4" s="9" t="s">
        <v>135</v>
      </c>
      <c r="E4" s="9" t="s">
        <v>136</v>
      </c>
      <c r="F4" s="9" t="s">
        <v>137</v>
      </c>
      <c r="G4" s="9" t="s">
        <v>138</v>
      </c>
      <c r="H4" s="63" t="s">
        <v>139</v>
      </c>
      <c r="I4" s="63"/>
      <c r="J4" s="63"/>
      <c r="K4" s="63"/>
      <c r="L4" s="111"/>
      <c r="M4" s="111"/>
      <c r="N4" s="111"/>
      <c r="O4" s="111"/>
      <c r="P4" s="111"/>
      <c r="Q4" s="48"/>
      <c r="R4" s="63"/>
      <c r="S4" s="63"/>
      <c r="T4" s="63"/>
      <c r="U4" s="63"/>
      <c r="V4" s="63"/>
      <c r="W4" s="63"/>
    </row>
    <row r="5" ht="21.75" customHeight="1" spans="1:23">
      <c r="A5" s="13"/>
      <c r="B5" s="13"/>
      <c r="C5" s="13"/>
      <c r="D5" s="14"/>
      <c r="E5" s="14"/>
      <c r="F5" s="14"/>
      <c r="G5" s="14"/>
      <c r="H5" s="63" t="s">
        <v>30</v>
      </c>
      <c r="I5" s="48" t="s">
        <v>33</v>
      </c>
      <c r="J5" s="48"/>
      <c r="K5" s="48"/>
      <c r="L5" s="111"/>
      <c r="M5" s="111"/>
      <c r="N5" s="111" t="s">
        <v>140</v>
      </c>
      <c r="O5" s="111"/>
      <c r="P5" s="111"/>
      <c r="Q5" s="48" t="s">
        <v>36</v>
      </c>
      <c r="R5" s="63" t="s">
        <v>51</v>
      </c>
      <c r="S5" s="48"/>
      <c r="T5" s="48"/>
      <c r="U5" s="48"/>
      <c r="V5" s="48"/>
      <c r="W5" s="48"/>
    </row>
    <row r="6" ht="15" customHeight="1" spans="1:23">
      <c r="A6" s="16"/>
      <c r="B6" s="16"/>
      <c r="C6" s="16"/>
      <c r="D6" s="17"/>
      <c r="E6" s="17"/>
      <c r="F6" s="17"/>
      <c r="G6" s="17"/>
      <c r="H6" s="63"/>
      <c r="I6" s="48" t="s">
        <v>141</v>
      </c>
      <c r="J6" s="48" t="s">
        <v>142</v>
      </c>
      <c r="K6" s="48" t="s">
        <v>143</v>
      </c>
      <c r="L6" s="115" t="s">
        <v>144</v>
      </c>
      <c r="M6" s="115" t="s">
        <v>145</v>
      </c>
      <c r="N6" s="115" t="s">
        <v>33</v>
      </c>
      <c r="O6" s="115" t="s">
        <v>34</v>
      </c>
      <c r="P6" s="115" t="s">
        <v>35</v>
      </c>
      <c r="Q6" s="48"/>
      <c r="R6" s="48" t="s">
        <v>32</v>
      </c>
      <c r="S6" s="48" t="s">
        <v>43</v>
      </c>
      <c r="T6" s="48" t="s">
        <v>146</v>
      </c>
      <c r="U6" s="48" t="s">
        <v>39</v>
      </c>
      <c r="V6" s="48" t="s">
        <v>40</v>
      </c>
      <c r="W6" s="48" t="s">
        <v>41</v>
      </c>
    </row>
    <row r="7" ht="27.75" customHeight="1" spans="1:23">
      <c r="A7" s="16"/>
      <c r="B7" s="16"/>
      <c r="C7" s="16"/>
      <c r="D7" s="17"/>
      <c r="E7" s="17"/>
      <c r="F7" s="17"/>
      <c r="G7" s="17"/>
      <c r="H7" s="63"/>
      <c r="I7" s="48"/>
      <c r="J7" s="48"/>
      <c r="K7" s="48"/>
      <c r="L7" s="115"/>
      <c r="M7" s="115"/>
      <c r="N7" s="115"/>
      <c r="O7" s="115"/>
      <c r="P7" s="115"/>
      <c r="Q7" s="48"/>
      <c r="R7" s="48"/>
      <c r="S7" s="48"/>
      <c r="T7" s="48"/>
      <c r="U7" s="48"/>
      <c r="V7" s="48"/>
      <c r="W7" s="48"/>
    </row>
    <row r="8" ht="15" customHeight="1" spans="1:23">
      <c r="A8" s="116">
        <v>1</v>
      </c>
      <c r="B8" s="116">
        <v>2</v>
      </c>
      <c r="C8" s="116">
        <v>3</v>
      </c>
      <c r="D8" s="116">
        <v>4</v>
      </c>
      <c r="E8" s="116">
        <v>5</v>
      </c>
      <c r="F8" s="116">
        <v>6</v>
      </c>
      <c r="G8" s="116">
        <v>7</v>
      </c>
      <c r="H8" s="116">
        <v>8</v>
      </c>
      <c r="I8" s="116">
        <v>9</v>
      </c>
      <c r="J8" s="116">
        <v>10</v>
      </c>
      <c r="K8" s="116">
        <v>11</v>
      </c>
      <c r="L8" s="116">
        <v>12</v>
      </c>
      <c r="M8" s="116">
        <v>13</v>
      </c>
      <c r="N8" s="116">
        <v>14</v>
      </c>
      <c r="O8" s="116">
        <v>15</v>
      </c>
      <c r="P8" s="116">
        <v>16</v>
      </c>
      <c r="Q8" s="116">
        <v>17</v>
      </c>
      <c r="R8" s="116">
        <v>18</v>
      </c>
      <c r="S8" s="116">
        <v>19</v>
      </c>
      <c r="T8" s="116">
        <v>20</v>
      </c>
      <c r="U8" s="116">
        <v>21</v>
      </c>
      <c r="V8" s="116">
        <v>22</v>
      </c>
      <c r="W8" s="116">
        <v>23</v>
      </c>
    </row>
    <row r="9" ht="18.75" customHeight="1" spans="1:23">
      <c r="A9" s="23" t="s">
        <v>45</v>
      </c>
      <c r="B9" s="113"/>
      <c r="C9" s="23"/>
      <c r="D9" s="23"/>
      <c r="E9" s="23"/>
      <c r="F9" s="23"/>
      <c r="G9" s="23"/>
      <c r="H9" s="22">
        <v>32624007.43</v>
      </c>
      <c r="I9" s="22">
        <v>15006803.35</v>
      </c>
      <c r="J9" s="22">
        <v>3774085.27</v>
      </c>
      <c r="K9" s="22">
        <v>23481.34</v>
      </c>
      <c r="L9" s="22">
        <v>11209236.74</v>
      </c>
      <c r="M9" s="22"/>
      <c r="N9" s="22"/>
      <c r="O9" s="22"/>
      <c r="P9" s="22"/>
      <c r="Q9" s="22"/>
      <c r="R9" s="22">
        <v>17617204.08</v>
      </c>
      <c r="S9" s="22">
        <v>300000</v>
      </c>
      <c r="T9" s="22">
        <v>16617204.08</v>
      </c>
      <c r="U9" s="22"/>
      <c r="V9" s="22"/>
      <c r="W9" s="22">
        <v>700000</v>
      </c>
    </row>
    <row r="10" ht="31.4" customHeight="1" spans="1:23">
      <c r="A10" s="117" t="s">
        <v>45</v>
      </c>
      <c r="B10" s="113" t="s">
        <v>147</v>
      </c>
      <c r="C10" s="23" t="s">
        <v>148</v>
      </c>
      <c r="D10" s="23" t="s">
        <v>69</v>
      </c>
      <c r="E10" s="23" t="s">
        <v>70</v>
      </c>
      <c r="F10" s="23" t="s">
        <v>149</v>
      </c>
      <c r="G10" s="23" t="s">
        <v>150</v>
      </c>
      <c r="H10" s="22">
        <v>4039020</v>
      </c>
      <c r="I10" s="22">
        <v>4039020</v>
      </c>
      <c r="J10" s="22">
        <v>1009755</v>
      </c>
      <c r="K10" s="22"/>
      <c r="L10" s="22">
        <v>3029265</v>
      </c>
      <c r="M10" s="22"/>
      <c r="N10" s="22"/>
      <c r="O10" s="22"/>
      <c r="P10" s="22"/>
      <c r="Q10" s="22"/>
      <c r="R10" s="22"/>
      <c r="S10" s="22"/>
      <c r="T10" s="22"/>
      <c r="U10" s="22"/>
      <c r="V10" s="22"/>
      <c r="W10" s="22"/>
    </row>
    <row r="11" ht="31.4" customHeight="1" spans="1:23">
      <c r="A11" s="117" t="s">
        <v>45</v>
      </c>
      <c r="B11" s="113" t="s">
        <v>147</v>
      </c>
      <c r="C11" s="23" t="s">
        <v>148</v>
      </c>
      <c r="D11" s="23" t="s">
        <v>69</v>
      </c>
      <c r="E11" s="23" t="s">
        <v>70</v>
      </c>
      <c r="F11" s="23" t="s">
        <v>151</v>
      </c>
      <c r="G11" s="23" t="s">
        <v>152</v>
      </c>
      <c r="H11" s="22">
        <v>876</v>
      </c>
      <c r="I11" s="22">
        <v>876</v>
      </c>
      <c r="J11" s="22">
        <v>219</v>
      </c>
      <c r="K11" s="22"/>
      <c r="L11" s="22">
        <v>657</v>
      </c>
      <c r="M11" s="22"/>
      <c r="N11" s="22"/>
      <c r="O11" s="22"/>
      <c r="P11" s="22"/>
      <c r="Q11" s="22"/>
      <c r="R11" s="22"/>
      <c r="S11" s="22"/>
      <c r="T11" s="22"/>
      <c r="U11" s="22"/>
      <c r="V11" s="22"/>
      <c r="W11" s="22"/>
    </row>
    <row r="12" ht="31.4" customHeight="1" spans="1:23">
      <c r="A12" s="117" t="s">
        <v>45</v>
      </c>
      <c r="B12" s="113" t="s">
        <v>147</v>
      </c>
      <c r="C12" s="23" t="s">
        <v>148</v>
      </c>
      <c r="D12" s="23" t="s">
        <v>69</v>
      </c>
      <c r="E12" s="23" t="s">
        <v>70</v>
      </c>
      <c r="F12" s="23" t="s">
        <v>153</v>
      </c>
      <c r="G12" s="23" t="s">
        <v>154</v>
      </c>
      <c r="H12" s="22">
        <v>336585</v>
      </c>
      <c r="I12" s="22">
        <v>336585</v>
      </c>
      <c r="J12" s="22">
        <v>84146.25</v>
      </c>
      <c r="K12" s="22"/>
      <c r="L12" s="22">
        <v>252438.75</v>
      </c>
      <c r="M12" s="22"/>
      <c r="N12" s="22"/>
      <c r="O12" s="22"/>
      <c r="P12" s="22"/>
      <c r="Q12" s="22"/>
      <c r="R12" s="22"/>
      <c r="S12" s="22"/>
      <c r="T12" s="22"/>
      <c r="U12" s="22"/>
      <c r="V12" s="22"/>
      <c r="W12" s="22"/>
    </row>
    <row r="13" ht="31.4" customHeight="1" spans="1:23">
      <c r="A13" s="117" t="s">
        <v>45</v>
      </c>
      <c r="B13" s="113" t="s">
        <v>147</v>
      </c>
      <c r="C13" s="23" t="s">
        <v>148</v>
      </c>
      <c r="D13" s="23" t="s">
        <v>69</v>
      </c>
      <c r="E13" s="23" t="s">
        <v>70</v>
      </c>
      <c r="F13" s="23" t="s">
        <v>155</v>
      </c>
      <c r="G13" s="23" t="s">
        <v>156</v>
      </c>
      <c r="H13" s="22">
        <v>6828920</v>
      </c>
      <c r="I13" s="22">
        <v>5428920</v>
      </c>
      <c r="J13" s="22">
        <v>1357230</v>
      </c>
      <c r="K13" s="22"/>
      <c r="L13" s="22">
        <v>4071690</v>
      </c>
      <c r="M13" s="22"/>
      <c r="N13" s="22"/>
      <c r="O13" s="22"/>
      <c r="P13" s="22"/>
      <c r="Q13" s="22"/>
      <c r="R13" s="22">
        <v>1400000</v>
      </c>
      <c r="S13" s="22"/>
      <c r="T13" s="22">
        <v>1400000</v>
      </c>
      <c r="U13" s="22"/>
      <c r="V13" s="22"/>
      <c r="W13" s="22"/>
    </row>
    <row r="14" ht="31.4" customHeight="1" spans="1:23">
      <c r="A14" s="117" t="s">
        <v>45</v>
      </c>
      <c r="B14" s="113" t="s">
        <v>157</v>
      </c>
      <c r="C14" s="23" t="s">
        <v>158</v>
      </c>
      <c r="D14" s="23" t="s">
        <v>77</v>
      </c>
      <c r="E14" s="23" t="s">
        <v>78</v>
      </c>
      <c r="F14" s="23" t="s">
        <v>159</v>
      </c>
      <c r="G14" s="23" t="s">
        <v>160</v>
      </c>
      <c r="H14" s="22">
        <v>1435480.2</v>
      </c>
      <c r="I14" s="22">
        <v>1435480.2</v>
      </c>
      <c r="J14" s="22">
        <v>358870.05</v>
      </c>
      <c r="K14" s="22"/>
      <c r="L14" s="22">
        <v>1076610.15</v>
      </c>
      <c r="M14" s="22"/>
      <c r="N14" s="22"/>
      <c r="O14" s="22"/>
      <c r="P14" s="22"/>
      <c r="Q14" s="22"/>
      <c r="R14" s="22"/>
      <c r="S14" s="22"/>
      <c r="T14" s="22"/>
      <c r="U14" s="22"/>
      <c r="V14" s="22"/>
      <c r="W14" s="22"/>
    </row>
    <row r="15" ht="31.4" customHeight="1" spans="1:23">
      <c r="A15" s="117" t="s">
        <v>45</v>
      </c>
      <c r="B15" s="113" t="s">
        <v>157</v>
      </c>
      <c r="C15" s="23" t="s">
        <v>158</v>
      </c>
      <c r="D15" s="23" t="s">
        <v>81</v>
      </c>
      <c r="E15" s="23" t="s">
        <v>80</v>
      </c>
      <c r="F15" s="23" t="s">
        <v>161</v>
      </c>
      <c r="G15" s="23" t="s">
        <v>162</v>
      </c>
      <c r="H15" s="22">
        <v>70333.86</v>
      </c>
      <c r="I15" s="22">
        <v>70333.86</v>
      </c>
      <c r="J15" s="22">
        <v>17583.47</v>
      </c>
      <c r="K15" s="22"/>
      <c r="L15" s="22">
        <v>52750.39</v>
      </c>
      <c r="M15" s="22"/>
      <c r="N15" s="22"/>
      <c r="O15" s="22"/>
      <c r="P15" s="22"/>
      <c r="Q15" s="22"/>
      <c r="R15" s="22"/>
      <c r="S15" s="22"/>
      <c r="T15" s="22"/>
      <c r="U15" s="22"/>
      <c r="V15" s="22"/>
      <c r="W15" s="22"/>
    </row>
    <row r="16" ht="31.4" customHeight="1" spans="1:23">
      <c r="A16" s="117" t="s">
        <v>45</v>
      </c>
      <c r="B16" s="113" t="s">
        <v>157</v>
      </c>
      <c r="C16" s="23" t="s">
        <v>158</v>
      </c>
      <c r="D16" s="23" t="s">
        <v>86</v>
      </c>
      <c r="E16" s="23" t="s">
        <v>87</v>
      </c>
      <c r="F16" s="23" t="s">
        <v>163</v>
      </c>
      <c r="G16" s="23" t="s">
        <v>164</v>
      </c>
      <c r="H16" s="22">
        <v>897175.13</v>
      </c>
      <c r="I16" s="22">
        <v>897175.13</v>
      </c>
      <c r="J16" s="22">
        <v>224293.78</v>
      </c>
      <c r="K16" s="22"/>
      <c r="L16" s="22">
        <v>672881.35</v>
      </c>
      <c r="M16" s="22"/>
      <c r="N16" s="22"/>
      <c r="O16" s="22"/>
      <c r="P16" s="22"/>
      <c r="Q16" s="22"/>
      <c r="R16" s="22"/>
      <c r="S16" s="22"/>
      <c r="T16" s="22"/>
      <c r="U16" s="22"/>
      <c r="V16" s="22"/>
      <c r="W16" s="22"/>
    </row>
    <row r="17" ht="31.4" customHeight="1" spans="1:23">
      <c r="A17" s="117" t="s">
        <v>45</v>
      </c>
      <c r="B17" s="113" t="s">
        <v>157</v>
      </c>
      <c r="C17" s="23" t="s">
        <v>158</v>
      </c>
      <c r="D17" s="23" t="s">
        <v>88</v>
      </c>
      <c r="E17" s="23" t="s">
        <v>89</v>
      </c>
      <c r="F17" s="23" t="s">
        <v>165</v>
      </c>
      <c r="G17" s="23" t="s">
        <v>166</v>
      </c>
      <c r="H17" s="22">
        <v>619131.85</v>
      </c>
      <c r="I17" s="22">
        <v>619131.85</v>
      </c>
      <c r="J17" s="22">
        <v>154782.96</v>
      </c>
      <c r="K17" s="22"/>
      <c r="L17" s="22">
        <v>464348.89</v>
      </c>
      <c r="M17" s="22"/>
      <c r="N17" s="22"/>
      <c r="O17" s="22"/>
      <c r="P17" s="22"/>
      <c r="Q17" s="22"/>
      <c r="R17" s="22"/>
      <c r="S17" s="22"/>
      <c r="T17" s="22"/>
      <c r="U17" s="22"/>
      <c r="V17" s="22"/>
      <c r="W17" s="22"/>
    </row>
    <row r="18" ht="31.4" customHeight="1" spans="1:23">
      <c r="A18" s="117" t="s">
        <v>45</v>
      </c>
      <c r="B18" s="113" t="s">
        <v>157</v>
      </c>
      <c r="C18" s="23" t="s">
        <v>158</v>
      </c>
      <c r="D18" s="23" t="s">
        <v>90</v>
      </c>
      <c r="E18" s="23" t="s">
        <v>91</v>
      </c>
      <c r="F18" s="23" t="s">
        <v>161</v>
      </c>
      <c r="G18" s="23" t="s">
        <v>162</v>
      </c>
      <c r="H18" s="22">
        <v>54873</v>
      </c>
      <c r="I18" s="22">
        <v>54873</v>
      </c>
      <c r="J18" s="22">
        <v>54873</v>
      </c>
      <c r="K18" s="22"/>
      <c r="L18" s="22"/>
      <c r="M18" s="22"/>
      <c r="N18" s="22"/>
      <c r="O18" s="22"/>
      <c r="P18" s="22"/>
      <c r="Q18" s="22"/>
      <c r="R18" s="22"/>
      <c r="S18" s="22"/>
      <c r="T18" s="22"/>
      <c r="U18" s="22"/>
      <c r="V18" s="22"/>
      <c r="W18" s="22"/>
    </row>
    <row r="19" ht="31.4" customHeight="1" spans="1:23">
      <c r="A19" s="117" t="s">
        <v>45</v>
      </c>
      <c r="B19" s="113" t="s">
        <v>167</v>
      </c>
      <c r="C19" s="23" t="s">
        <v>97</v>
      </c>
      <c r="D19" s="23" t="s">
        <v>96</v>
      </c>
      <c r="E19" s="23" t="s">
        <v>97</v>
      </c>
      <c r="F19" s="23" t="s">
        <v>168</v>
      </c>
      <c r="G19" s="23" t="s">
        <v>97</v>
      </c>
      <c r="H19" s="22">
        <v>1008628.49</v>
      </c>
      <c r="I19" s="22">
        <v>1008628.49</v>
      </c>
      <c r="J19" s="22">
        <v>246286.79</v>
      </c>
      <c r="K19" s="22">
        <v>23481.34</v>
      </c>
      <c r="L19" s="22">
        <v>738860.36</v>
      </c>
      <c r="M19" s="22"/>
      <c r="N19" s="22"/>
      <c r="O19" s="22"/>
      <c r="P19" s="22"/>
      <c r="Q19" s="22"/>
      <c r="R19" s="22"/>
      <c r="S19" s="22"/>
      <c r="T19" s="22"/>
      <c r="U19" s="22"/>
      <c r="V19" s="22"/>
      <c r="W19" s="22"/>
    </row>
    <row r="20" ht="31.4" customHeight="1" spans="1:23">
      <c r="A20" s="117" t="s">
        <v>45</v>
      </c>
      <c r="B20" s="113" t="s">
        <v>169</v>
      </c>
      <c r="C20" s="23" t="s">
        <v>170</v>
      </c>
      <c r="D20" s="23" t="s">
        <v>69</v>
      </c>
      <c r="E20" s="23" t="s">
        <v>70</v>
      </c>
      <c r="F20" s="23" t="s">
        <v>171</v>
      </c>
      <c r="G20" s="23" t="s">
        <v>172</v>
      </c>
      <c r="H20" s="22">
        <v>42500</v>
      </c>
      <c r="I20" s="22">
        <v>42500</v>
      </c>
      <c r="J20" s="22">
        <v>10625</v>
      </c>
      <c r="K20" s="22"/>
      <c r="L20" s="22">
        <v>31875</v>
      </c>
      <c r="M20" s="22"/>
      <c r="N20" s="22"/>
      <c r="O20" s="22"/>
      <c r="P20" s="22"/>
      <c r="Q20" s="22"/>
      <c r="R20" s="22"/>
      <c r="S20" s="22"/>
      <c r="T20" s="22"/>
      <c r="U20" s="22"/>
      <c r="V20" s="22"/>
      <c r="W20" s="22"/>
    </row>
    <row r="21" ht="31.4" customHeight="1" spans="1:23">
      <c r="A21" s="117" t="s">
        <v>45</v>
      </c>
      <c r="B21" s="113" t="s">
        <v>173</v>
      </c>
      <c r="C21" s="23" t="s">
        <v>127</v>
      </c>
      <c r="D21" s="23" t="s">
        <v>69</v>
      </c>
      <c r="E21" s="23" t="s">
        <v>70</v>
      </c>
      <c r="F21" s="23" t="s">
        <v>174</v>
      </c>
      <c r="G21" s="23" t="s">
        <v>127</v>
      </c>
      <c r="H21" s="22">
        <v>30000</v>
      </c>
      <c r="I21" s="22"/>
      <c r="J21" s="22"/>
      <c r="K21" s="22"/>
      <c r="L21" s="22"/>
      <c r="M21" s="22"/>
      <c r="N21" s="22"/>
      <c r="O21" s="22"/>
      <c r="P21" s="22"/>
      <c r="Q21" s="22"/>
      <c r="R21" s="22">
        <v>30000</v>
      </c>
      <c r="S21" s="22"/>
      <c r="T21" s="22">
        <v>30000</v>
      </c>
      <c r="U21" s="22"/>
      <c r="V21" s="22"/>
      <c r="W21" s="22"/>
    </row>
    <row r="22" ht="31.4" customHeight="1" spans="1:23">
      <c r="A22" s="117" t="s">
        <v>45</v>
      </c>
      <c r="B22" s="113" t="s">
        <v>175</v>
      </c>
      <c r="C22" s="23" t="s">
        <v>176</v>
      </c>
      <c r="D22" s="23" t="s">
        <v>69</v>
      </c>
      <c r="E22" s="23" t="s">
        <v>70</v>
      </c>
      <c r="F22" s="23" t="s">
        <v>177</v>
      </c>
      <c r="G22" s="23" t="s">
        <v>176</v>
      </c>
      <c r="H22" s="22">
        <v>196108.02</v>
      </c>
      <c r="I22" s="22">
        <v>196108.02</v>
      </c>
      <c r="J22" s="22">
        <v>49027.01</v>
      </c>
      <c r="K22" s="22"/>
      <c r="L22" s="22">
        <v>147081.01</v>
      </c>
      <c r="M22" s="22"/>
      <c r="N22" s="22"/>
      <c r="O22" s="22"/>
      <c r="P22" s="22"/>
      <c r="Q22" s="22"/>
      <c r="R22" s="22"/>
      <c r="S22" s="22"/>
      <c r="T22" s="22"/>
      <c r="U22" s="22"/>
      <c r="V22" s="22"/>
      <c r="W22" s="22"/>
    </row>
    <row r="23" ht="31.4" customHeight="1" spans="1:23">
      <c r="A23" s="117" t="s">
        <v>45</v>
      </c>
      <c r="B23" s="113" t="s">
        <v>178</v>
      </c>
      <c r="C23" s="23" t="s">
        <v>179</v>
      </c>
      <c r="D23" s="23" t="s">
        <v>69</v>
      </c>
      <c r="E23" s="23" t="s">
        <v>70</v>
      </c>
      <c r="F23" s="23" t="s">
        <v>180</v>
      </c>
      <c r="G23" s="23" t="s">
        <v>181</v>
      </c>
      <c r="H23" s="22">
        <v>606391.1</v>
      </c>
      <c r="I23" s="22">
        <v>16391.1</v>
      </c>
      <c r="J23" s="22">
        <v>4097.78</v>
      </c>
      <c r="K23" s="22"/>
      <c r="L23" s="22">
        <v>12293.32</v>
      </c>
      <c r="M23" s="22"/>
      <c r="N23" s="22"/>
      <c r="O23" s="22"/>
      <c r="P23" s="22"/>
      <c r="Q23" s="22"/>
      <c r="R23" s="22">
        <v>590000</v>
      </c>
      <c r="S23" s="22"/>
      <c r="T23" s="22">
        <v>590000</v>
      </c>
      <c r="U23" s="22"/>
      <c r="V23" s="22"/>
      <c r="W23" s="22"/>
    </row>
    <row r="24" ht="31.4" customHeight="1" spans="1:23">
      <c r="A24" s="117" t="s">
        <v>45</v>
      </c>
      <c r="B24" s="113" t="s">
        <v>178</v>
      </c>
      <c r="C24" s="23" t="s">
        <v>179</v>
      </c>
      <c r="D24" s="23" t="s">
        <v>69</v>
      </c>
      <c r="E24" s="23" t="s">
        <v>70</v>
      </c>
      <c r="F24" s="23" t="s">
        <v>182</v>
      </c>
      <c r="G24" s="23" t="s">
        <v>183</v>
      </c>
      <c r="H24" s="22">
        <v>10885654.08</v>
      </c>
      <c r="I24" s="22">
        <v>51000</v>
      </c>
      <c r="J24" s="22">
        <v>12750</v>
      </c>
      <c r="K24" s="22"/>
      <c r="L24" s="22">
        <v>38250</v>
      </c>
      <c r="M24" s="22"/>
      <c r="N24" s="22"/>
      <c r="O24" s="22"/>
      <c r="P24" s="22"/>
      <c r="Q24" s="22"/>
      <c r="R24" s="22">
        <v>10834654.08</v>
      </c>
      <c r="S24" s="22">
        <v>100000</v>
      </c>
      <c r="T24" s="22">
        <v>10034654.08</v>
      </c>
      <c r="U24" s="22"/>
      <c r="V24" s="22"/>
      <c r="W24" s="22">
        <v>700000</v>
      </c>
    </row>
    <row r="25" ht="31.4" customHeight="1" spans="1:23">
      <c r="A25" s="117" t="s">
        <v>45</v>
      </c>
      <c r="B25" s="113" t="s">
        <v>178</v>
      </c>
      <c r="C25" s="23" t="s">
        <v>179</v>
      </c>
      <c r="D25" s="23" t="s">
        <v>69</v>
      </c>
      <c r="E25" s="23" t="s">
        <v>70</v>
      </c>
      <c r="F25" s="23" t="s">
        <v>184</v>
      </c>
      <c r="G25" s="23" t="s">
        <v>185</v>
      </c>
      <c r="H25" s="22">
        <v>6000</v>
      </c>
      <c r="I25" s="22">
        <v>6000</v>
      </c>
      <c r="J25" s="22">
        <v>1500</v>
      </c>
      <c r="K25" s="22"/>
      <c r="L25" s="22">
        <v>4500</v>
      </c>
      <c r="M25" s="22"/>
      <c r="N25" s="22"/>
      <c r="O25" s="22"/>
      <c r="P25" s="22"/>
      <c r="Q25" s="22"/>
      <c r="R25" s="22"/>
      <c r="S25" s="22"/>
      <c r="T25" s="22"/>
      <c r="U25" s="22"/>
      <c r="V25" s="22"/>
      <c r="W25" s="22"/>
    </row>
    <row r="26" ht="31.4" customHeight="1" spans="1:23">
      <c r="A26" s="117" t="s">
        <v>45</v>
      </c>
      <c r="B26" s="113" t="s">
        <v>178</v>
      </c>
      <c r="C26" s="23" t="s">
        <v>179</v>
      </c>
      <c r="D26" s="23" t="s">
        <v>69</v>
      </c>
      <c r="E26" s="23" t="s">
        <v>70</v>
      </c>
      <c r="F26" s="23" t="s">
        <v>186</v>
      </c>
      <c r="G26" s="23" t="s">
        <v>187</v>
      </c>
      <c r="H26" s="22">
        <v>40000</v>
      </c>
      <c r="I26" s="22">
        <v>40000</v>
      </c>
      <c r="J26" s="22">
        <v>10000</v>
      </c>
      <c r="K26" s="22"/>
      <c r="L26" s="22">
        <v>30000</v>
      </c>
      <c r="M26" s="22"/>
      <c r="N26" s="22"/>
      <c r="O26" s="22"/>
      <c r="P26" s="22"/>
      <c r="Q26" s="22"/>
      <c r="R26" s="22"/>
      <c r="S26" s="22"/>
      <c r="T26" s="22"/>
      <c r="U26" s="22"/>
      <c r="V26" s="22"/>
      <c r="W26" s="22"/>
    </row>
    <row r="27" ht="31.4" customHeight="1" spans="1:23">
      <c r="A27" s="117" t="s">
        <v>45</v>
      </c>
      <c r="B27" s="113" t="s">
        <v>178</v>
      </c>
      <c r="C27" s="23" t="s">
        <v>179</v>
      </c>
      <c r="D27" s="23" t="s">
        <v>69</v>
      </c>
      <c r="E27" s="23" t="s">
        <v>70</v>
      </c>
      <c r="F27" s="23" t="s">
        <v>188</v>
      </c>
      <c r="G27" s="23" t="s">
        <v>189</v>
      </c>
      <c r="H27" s="22">
        <v>211600</v>
      </c>
      <c r="I27" s="22">
        <v>51600</v>
      </c>
      <c r="J27" s="22"/>
      <c r="K27" s="22"/>
      <c r="L27" s="22">
        <v>51600</v>
      </c>
      <c r="M27" s="22"/>
      <c r="N27" s="22"/>
      <c r="O27" s="22"/>
      <c r="P27" s="22"/>
      <c r="Q27" s="22"/>
      <c r="R27" s="22">
        <v>160000</v>
      </c>
      <c r="S27" s="22"/>
      <c r="T27" s="22">
        <v>160000</v>
      </c>
      <c r="U27" s="22"/>
      <c r="V27" s="22"/>
      <c r="W27" s="22"/>
    </row>
    <row r="28" ht="31.4" customHeight="1" spans="1:23">
      <c r="A28" s="117" t="s">
        <v>45</v>
      </c>
      <c r="B28" s="113" t="s">
        <v>178</v>
      </c>
      <c r="C28" s="23" t="s">
        <v>179</v>
      </c>
      <c r="D28" s="23" t="s">
        <v>69</v>
      </c>
      <c r="E28" s="23" t="s">
        <v>70</v>
      </c>
      <c r="F28" s="23" t="s">
        <v>190</v>
      </c>
      <c r="G28" s="23" t="s">
        <v>191</v>
      </c>
      <c r="H28" s="22">
        <v>158000</v>
      </c>
      <c r="I28" s="22"/>
      <c r="J28" s="22"/>
      <c r="K28" s="22"/>
      <c r="L28" s="22"/>
      <c r="M28" s="22"/>
      <c r="N28" s="22"/>
      <c r="O28" s="22"/>
      <c r="P28" s="22"/>
      <c r="Q28" s="22"/>
      <c r="R28" s="22">
        <v>158000</v>
      </c>
      <c r="S28" s="22"/>
      <c r="T28" s="22">
        <v>158000</v>
      </c>
      <c r="U28" s="22"/>
      <c r="V28" s="22"/>
      <c r="W28" s="22"/>
    </row>
    <row r="29" ht="31.4" customHeight="1" spans="1:23">
      <c r="A29" s="117" t="s">
        <v>45</v>
      </c>
      <c r="B29" s="113" t="s">
        <v>178</v>
      </c>
      <c r="C29" s="23" t="s">
        <v>179</v>
      </c>
      <c r="D29" s="23" t="s">
        <v>69</v>
      </c>
      <c r="E29" s="23" t="s">
        <v>70</v>
      </c>
      <c r="F29" s="23" t="s">
        <v>192</v>
      </c>
      <c r="G29" s="23" t="s">
        <v>193</v>
      </c>
      <c r="H29" s="22">
        <v>392000</v>
      </c>
      <c r="I29" s="22">
        <v>392000</v>
      </c>
      <c r="J29" s="22">
        <v>98000</v>
      </c>
      <c r="K29" s="22"/>
      <c r="L29" s="22">
        <v>294000</v>
      </c>
      <c r="M29" s="22"/>
      <c r="N29" s="22"/>
      <c r="O29" s="22"/>
      <c r="P29" s="22"/>
      <c r="Q29" s="22"/>
      <c r="R29" s="22"/>
      <c r="S29" s="22"/>
      <c r="T29" s="22"/>
      <c r="U29" s="22"/>
      <c r="V29" s="22"/>
      <c r="W29" s="22"/>
    </row>
    <row r="30" ht="31.4" customHeight="1" spans="1:23">
      <c r="A30" s="117" t="s">
        <v>45</v>
      </c>
      <c r="B30" s="113" t="s">
        <v>178</v>
      </c>
      <c r="C30" s="23" t="s">
        <v>179</v>
      </c>
      <c r="D30" s="23" t="s">
        <v>69</v>
      </c>
      <c r="E30" s="23" t="s">
        <v>70</v>
      </c>
      <c r="F30" s="23" t="s">
        <v>194</v>
      </c>
      <c r="G30" s="23" t="s">
        <v>195</v>
      </c>
      <c r="H30" s="22">
        <v>791000</v>
      </c>
      <c r="I30" s="22">
        <v>41000</v>
      </c>
      <c r="J30" s="22">
        <v>10250</v>
      </c>
      <c r="K30" s="22"/>
      <c r="L30" s="22">
        <v>30750</v>
      </c>
      <c r="M30" s="22"/>
      <c r="N30" s="22"/>
      <c r="O30" s="22"/>
      <c r="P30" s="22"/>
      <c r="Q30" s="22"/>
      <c r="R30" s="22">
        <v>750000</v>
      </c>
      <c r="S30" s="22"/>
      <c r="T30" s="22">
        <v>750000</v>
      </c>
      <c r="U30" s="22"/>
      <c r="V30" s="22"/>
      <c r="W30" s="22"/>
    </row>
    <row r="31" ht="31.4" customHeight="1" spans="1:23">
      <c r="A31" s="117" t="s">
        <v>45</v>
      </c>
      <c r="B31" s="113" t="s">
        <v>178</v>
      </c>
      <c r="C31" s="23" t="s">
        <v>179</v>
      </c>
      <c r="D31" s="23" t="s">
        <v>69</v>
      </c>
      <c r="E31" s="23" t="s">
        <v>70</v>
      </c>
      <c r="F31" s="23" t="s">
        <v>196</v>
      </c>
      <c r="G31" s="23" t="s">
        <v>197</v>
      </c>
      <c r="H31" s="22">
        <v>30000</v>
      </c>
      <c r="I31" s="22"/>
      <c r="J31" s="22"/>
      <c r="K31" s="22"/>
      <c r="L31" s="22"/>
      <c r="M31" s="22"/>
      <c r="N31" s="22"/>
      <c r="O31" s="22"/>
      <c r="P31" s="22"/>
      <c r="Q31" s="22"/>
      <c r="R31" s="22">
        <v>30000</v>
      </c>
      <c r="S31" s="22"/>
      <c r="T31" s="22">
        <v>30000</v>
      </c>
      <c r="U31" s="22"/>
      <c r="V31" s="22"/>
      <c r="W31" s="22"/>
    </row>
    <row r="32" ht="31.4" customHeight="1" spans="1:23">
      <c r="A32" s="117" t="s">
        <v>45</v>
      </c>
      <c r="B32" s="113" t="s">
        <v>178</v>
      </c>
      <c r="C32" s="23" t="s">
        <v>179</v>
      </c>
      <c r="D32" s="23" t="s">
        <v>69</v>
      </c>
      <c r="E32" s="23" t="s">
        <v>70</v>
      </c>
      <c r="F32" s="23" t="s">
        <v>198</v>
      </c>
      <c r="G32" s="23" t="s">
        <v>199</v>
      </c>
      <c r="H32" s="22">
        <v>106250</v>
      </c>
      <c r="I32" s="22"/>
      <c r="J32" s="22"/>
      <c r="K32" s="22"/>
      <c r="L32" s="22"/>
      <c r="M32" s="22"/>
      <c r="N32" s="22"/>
      <c r="O32" s="22"/>
      <c r="P32" s="22"/>
      <c r="Q32" s="22"/>
      <c r="R32" s="22">
        <v>106250</v>
      </c>
      <c r="S32" s="22"/>
      <c r="T32" s="22">
        <v>106250</v>
      </c>
      <c r="U32" s="22"/>
      <c r="V32" s="22"/>
      <c r="W32" s="22"/>
    </row>
    <row r="33" ht="31.4" customHeight="1" spans="1:23">
      <c r="A33" s="117" t="s">
        <v>45</v>
      </c>
      <c r="B33" s="113" t="s">
        <v>178</v>
      </c>
      <c r="C33" s="23" t="s">
        <v>179</v>
      </c>
      <c r="D33" s="23" t="s">
        <v>69</v>
      </c>
      <c r="E33" s="23" t="s">
        <v>70</v>
      </c>
      <c r="F33" s="23" t="s">
        <v>200</v>
      </c>
      <c r="G33" s="23" t="s">
        <v>201</v>
      </c>
      <c r="H33" s="22">
        <v>1700000</v>
      </c>
      <c r="I33" s="22"/>
      <c r="J33" s="22"/>
      <c r="K33" s="22"/>
      <c r="L33" s="22"/>
      <c r="M33" s="22"/>
      <c r="N33" s="22"/>
      <c r="O33" s="22"/>
      <c r="P33" s="22"/>
      <c r="Q33" s="22"/>
      <c r="R33" s="22">
        <v>1700000</v>
      </c>
      <c r="S33" s="22">
        <v>200000</v>
      </c>
      <c r="T33" s="22">
        <v>1500000</v>
      </c>
      <c r="U33" s="22"/>
      <c r="V33" s="22"/>
      <c r="W33" s="22"/>
    </row>
    <row r="34" ht="31.4" customHeight="1" spans="1:23">
      <c r="A34" s="117" t="s">
        <v>45</v>
      </c>
      <c r="B34" s="113" t="s">
        <v>178</v>
      </c>
      <c r="C34" s="23" t="s">
        <v>179</v>
      </c>
      <c r="D34" s="23" t="s">
        <v>69</v>
      </c>
      <c r="E34" s="23" t="s">
        <v>70</v>
      </c>
      <c r="F34" s="23" t="s">
        <v>202</v>
      </c>
      <c r="G34" s="23" t="s">
        <v>203</v>
      </c>
      <c r="H34" s="22">
        <v>20000</v>
      </c>
      <c r="I34" s="22"/>
      <c r="J34" s="22"/>
      <c r="K34" s="22"/>
      <c r="L34" s="22"/>
      <c r="M34" s="22"/>
      <c r="N34" s="22"/>
      <c r="O34" s="22"/>
      <c r="P34" s="22"/>
      <c r="Q34" s="22"/>
      <c r="R34" s="22">
        <v>20000</v>
      </c>
      <c r="S34" s="22"/>
      <c r="T34" s="22">
        <v>20000</v>
      </c>
      <c r="U34" s="22"/>
      <c r="V34" s="22"/>
      <c r="W34" s="22"/>
    </row>
    <row r="35" ht="31.4" customHeight="1" spans="1:23">
      <c r="A35" s="117" t="s">
        <v>45</v>
      </c>
      <c r="B35" s="113" t="s">
        <v>178</v>
      </c>
      <c r="C35" s="23" t="s">
        <v>179</v>
      </c>
      <c r="D35" s="23" t="s">
        <v>69</v>
      </c>
      <c r="E35" s="23" t="s">
        <v>70</v>
      </c>
      <c r="F35" s="23" t="s">
        <v>204</v>
      </c>
      <c r="G35" s="23" t="s">
        <v>205</v>
      </c>
      <c r="H35" s="22">
        <v>200000</v>
      </c>
      <c r="I35" s="22"/>
      <c r="J35" s="22"/>
      <c r="K35" s="22"/>
      <c r="L35" s="22"/>
      <c r="M35" s="22"/>
      <c r="N35" s="22"/>
      <c r="O35" s="22"/>
      <c r="P35" s="22"/>
      <c r="Q35" s="22"/>
      <c r="R35" s="22">
        <v>200000</v>
      </c>
      <c r="S35" s="22"/>
      <c r="T35" s="22">
        <v>200000</v>
      </c>
      <c r="U35" s="22"/>
      <c r="V35" s="22"/>
      <c r="W35" s="22"/>
    </row>
    <row r="36" ht="31.4" customHeight="1" spans="1:23">
      <c r="A36" s="117" t="s">
        <v>45</v>
      </c>
      <c r="B36" s="113" t="s">
        <v>178</v>
      </c>
      <c r="C36" s="23" t="s">
        <v>179</v>
      </c>
      <c r="D36" s="23" t="s">
        <v>69</v>
      </c>
      <c r="E36" s="23" t="s">
        <v>70</v>
      </c>
      <c r="F36" s="23" t="s">
        <v>206</v>
      </c>
      <c r="G36" s="23" t="s">
        <v>207</v>
      </c>
      <c r="H36" s="22">
        <v>824620.7</v>
      </c>
      <c r="I36" s="22">
        <v>244620.7</v>
      </c>
      <c r="J36" s="22">
        <v>61155.18</v>
      </c>
      <c r="K36" s="22"/>
      <c r="L36" s="22">
        <v>183465.52</v>
      </c>
      <c r="M36" s="22"/>
      <c r="N36" s="22"/>
      <c r="O36" s="22"/>
      <c r="P36" s="22"/>
      <c r="Q36" s="22"/>
      <c r="R36" s="22">
        <v>580000</v>
      </c>
      <c r="S36" s="22"/>
      <c r="T36" s="22">
        <v>580000</v>
      </c>
      <c r="U36" s="22"/>
      <c r="V36" s="22"/>
      <c r="W36" s="22"/>
    </row>
    <row r="37" ht="31.4" customHeight="1" spans="1:23">
      <c r="A37" s="117" t="s">
        <v>45</v>
      </c>
      <c r="B37" s="113" t="s">
        <v>178</v>
      </c>
      <c r="C37" s="23" t="s">
        <v>179</v>
      </c>
      <c r="D37" s="23" t="s">
        <v>69</v>
      </c>
      <c r="E37" s="23" t="s">
        <v>70</v>
      </c>
      <c r="F37" s="23" t="s">
        <v>208</v>
      </c>
      <c r="G37" s="23" t="s">
        <v>209</v>
      </c>
      <c r="H37" s="22">
        <v>357300</v>
      </c>
      <c r="I37" s="22"/>
      <c r="J37" s="22"/>
      <c r="K37" s="22"/>
      <c r="L37" s="22"/>
      <c r="M37" s="22"/>
      <c r="N37" s="22"/>
      <c r="O37" s="22"/>
      <c r="P37" s="22"/>
      <c r="Q37" s="22"/>
      <c r="R37" s="22">
        <v>357300</v>
      </c>
      <c r="S37" s="22"/>
      <c r="T37" s="22">
        <v>357300</v>
      </c>
      <c r="U37" s="22"/>
      <c r="V37" s="22"/>
      <c r="W37" s="22"/>
    </row>
    <row r="38" ht="31.4" customHeight="1" spans="1:23">
      <c r="A38" s="117" t="s">
        <v>45</v>
      </c>
      <c r="B38" s="113" t="s">
        <v>178</v>
      </c>
      <c r="C38" s="23" t="s">
        <v>179</v>
      </c>
      <c r="D38" s="23" t="s">
        <v>69</v>
      </c>
      <c r="E38" s="23" t="s">
        <v>70</v>
      </c>
      <c r="F38" s="23" t="s">
        <v>210</v>
      </c>
      <c r="G38" s="23" t="s">
        <v>211</v>
      </c>
      <c r="H38" s="22">
        <v>535000</v>
      </c>
      <c r="I38" s="22"/>
      <c r="J38" s="22"/>
      <c r="K38" s="22"/>
      <c r="L38" s="22"/>
      <c r="M38" s="22"/>
      <c r="N38" s="22"/>
      <c r="O38" s="22"/>
      <c r="P38" s="22"/>
      <c r="Q38" s="22"/>
      <c r="R38" s="22">
        <v>535000</v>
      </c>
      <c r="S38" s="22"/>
      <c r="T38" s="22">
        <v>535000</v>
      </c>
      <c r="U38" s="22"/>
      <c r="V38" s="22"/>
      <c r="W38" s="22"/>
    </row>
    <row r="39" ht="31.4" customHeight="1" spans="1:23">
      <c r="A39" s="117" t="s">
        <v>45</v>
      </c>
      <c r="B39" s="113" t="s">
        <v>178</v>
      </c>
      <c r="C39" s="23" t="s">
        <v>179</v>
      </c>
      <c r="D39" s="23" t="s">
        <v>75</v>
      </c>
      <c r="E39" s="23" t="s">
        <v>76</v>
      </c>
      <c r="F39" s="23" t="s">
        <v>206</v>
      </c>
      <c r="G39" s="23" t="s">
        <v>207</v>
      </c>
      <c r="H39" s="22">
        <v>200560</v>
      </c>
      <c r="I39" s="22">
        <v>34560</v>
      </c>
      <c r="J39" s="22">
        <v>8640</v>
      </c>
      <c r="K39" s="22"/>
      <c r="L39" s="22">
        <v>25920</v>
      </c>
      <c r="M39" s="22"/>
      <c r="N39" s="22"/>
      <c r="O39" s="22"/>
      <c r="P39" s="22"/>
      <c r="Q39" s="22"/>
      <c r="R39" s="22">
        <v>166000</v>
      </c>
      <c r="S39" s="22"/>
      <c r="T39" s="22">
        <v>166000</v>
      </c>
      <c r="U39" s="22"/>
      <c r="V39" s="22"/>
      <c r="W39" s="22"/>
    </row>
    <row r="40" ht="18.75" customHeight="1" spans="1:23">
      <c r="A40" s="31" t="s">
        <v>98</v>
      </c>
      <c r="B40" s="32"/>
      <c r="C40" s="32"/>
      <c r="D40" s="32"/>
      <c r="E40" s="32"/>
      <c r="F40" s="32"/>
      <c r="G40" s="33"/>
      <c r="H40" s="22">
        <v>32624007.43</v>
      </c>
      <c r="I40" s="22">
        <v>15006803.35</v>
      </c>
      <c r="J40" s="22">
        <v>3774085.27</v>
      </c>
      <c r="K40" s="22">
        <v>23481.34</v>
      </c>
      <c r="L40" s="22">
        <v>11209236.74</v>
      </c>
      <c r="M40" s="22"/>
      <c r="N40" s="22"/>
      <c r="O40" s="22"/>
      <c r="P40" s="22"/>
      <c r="Q40" s="22"/>
      <c r="R40" s="22">
        <v>17617204.08</v>
      </c>
      <c r="S40" s="22">
        <v>300000</v>
      </c>
      <c r="T40" s="22">
        <v>16617204.08</v>
      </c>
      <c r="U40" s="22"/>
      <c r="V40" s="22"/>
      <c r="W40" s="22">
        <v>700000</v>
      </c>
    </row>
  </sheetData>
  <mergeCells count="30">
    <mergeCell ref="A2:W2"/>
    <mergeCell ref="A3:G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4"/>
  <sheetViews>
    <sheetView showZeros="0" workbookViewId="0">
      <selection activeCell="I11" sqref="I9 I13 I11"/>
    </sheetView>
  </sheetViews>
  <sheetFormatPr defaultColWidth="9.13636363636364" defaultRowHeight="14.25" customHeight="1"/>
  <cols>
    <col min="1" max="1" width="14.5727272727273" customWidth="1"/>
    <col min="2" max="2" width="21.0272727272727" customWidth="1"/>
    <col min="3" max="3" width="31.3181818181818" customWidth="1"/>
    <col min="4" max="4" width="23.8545454545455" customWidth="1"/>
    <col min="5" max="5" width="15.6" customWidth="1"/>
    <col min="6" max="6" width="19.7363636363636" customWidth="1"/>
    <col min="7" max="7" width="14.8818181818182" customWidth="1"/>
    <col min="8" max="8" width="19.7363636363636" customWidth="1"/>
    <col min="9" max="16" width="14.1727272727273" customWidth="1"/>
    <col min="17" max="17" width="13.6" customWidth="1"/>
    <col min="18" max="23" width="15.1727272727273" customWidth="1"/>
  </cols>
  <sheetData>
    <row r="1" ht="13.5" customHeight="1" spans="1:23">
      <c r="E1" s="1"/>
      <c r="F1" s="1"/>
      <c r="G1" s="1"/>
      <c r="H1" s="1"/>
      <c r="U1" s="109"/>
      <c r="W1" s="56" t="s">
        <v>212</v>
      </c>
    </row>
    <row r="2" ht="27.75" customHeight="1" spans="1:23">
      <c r="A2" s="27" t="s">
        <v>213</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"单位名称："&amp;"云南民族出版社"</f>
        <v>单位名称：云南民族出版社</v>
      </c>
      <c r="B3" s="110" t="str">
        <f t="shared" si="0"/>
        <v>单位名称：云南民族出版社</v>
      </c>
      <c r="C3" s="110"/>
      <c r="D3" s="110"/>
      <c r="E3" s="110"/>
      <c r="F3" s="110"/>
      <c r="G3" s="110"/>
      <c r="H3" s="110"/>
      <c r="I3" s="110"/>
      <c r="J3" s="6"/>
      <c r="K3" s="6"/>
      <c r="L3" s="6"/>
      <c r="M3" s="6"/>
      <c r="N3" s="6"/>
      <c r="O3" s="6"/>
      <c r="P3" s="6"/>
      <c r="Q3" s="6"/>
      <c r="U3" s="109"/>
      <c r="W3" s="105" t="s">
        <v>123</v>
      </c>
    </row>
    <row r="4" ht="21.75" customHeight="1" spans="1:23">
      <c r="A4" s="8" t="s">
        <v>214</v>
      </c>
      <c r="B4" s="8" t="s">
        <v>133</v>
      </c>
      <c r="C4" s="8" t="s">
        <v>134</v>
      </c>
      <c r="D4" s="8" t="s">
        <v>215</v>
      </c>
      <c r="E4" s="9" t="s">
        <v>135</v>
      </c>
      <c r="F4" s="9" t="s">
        <v>136</v>
      </c>
      <c r="G4" s="9" t="s">
        <v>137</v>
      </c>
      <c r="H4" s="9" t="s">
        <v>138</v>
      </c>
      <c r="I4" s="63" t="s">
        <v>30</v>
      </c>
      <c r="J4" s="63" t="s">
        <v>216</v>
      </c>
      <c r="K4" s="63"/>
      <c r="L4" s="63"/>
      <c r="M4" s="63"/>
      <c r="N4" s="111" t="s">
        <v>140</v>
      </c>
      <c r="O4" s="111"/>
      <c r="P4" s="111"/>
      <c r="Q4" s="9" t="s">
        <v>36</v>
      </c>
      <c r="R4" s="10" t="s">
        <v>51</v>
      </c>
      <c r="S4" s="11"/>
      <c r="T4" s="11"/>
      <c r="U4" s="11"/>
      <c r="V4" s="11"/>
      <c r="W4" s="12"/>
    </row>
    <row r="5" ht="21.75" customHeight="1" spans="1:23">
      <c r="A5" s="13"/>
      <c r="B5" s="13"/>
      <c r="C5" s="13"/>
      <c r="D5" s="13"/>
      <c r="E5" s="14"/>
      <c r="F5" s="14"/>
      <c r="G5" s="14"/>
      <c r="H5" s="14"/>
      <c r="I5" s="63"/>
      <c r="J5" s="48" t="s">
        <v>33</v>
      </c>
      <c r="K5" s="48"/>
      <c r="L5" s="48" t="s">
        <v>34</v>
      </c>
      <c r="M5" s="48" t="s">
        <v>35</v>
      </c>
      <c r="N5" s="112" t="s">
        <v>33</v>
      </c>
      <c r="O5" s="112" t="s">
        <v>34</v>
      </c>
      <c r="P5" s="112" t="s">
        <v>35</v>
      </c>
      <c r="Q5" s="14"/>
      <c r="R5" s="9" t="s">
        <v>32</v>
      </c>
      <c r="S5" s="9" t="s">
        <v>43</v>
      </c>
      <c r="T5" s="9" t="s">
        <v>146</v>
      </c>
      <c r="U5" s="9" t="s">
        <v>39</v>
      </c>
      <c r="V5" s="9" t="s">
        <v>40</v>
      </c>
      <c r="W5" s="9" t="s">
        <v>41</v>
      </c>
    </row>
    <row r="6" ht="40.5" customHeight="1" spans="1:23">
      <c r="A6" s="16"/>
      <c r="B6" s="16"/>
      <c r="C6" s="16"/>
      <c r="D6" s="16"/>
      <c r="E6" s="17"/>
      <c r="F6" s="17"/>
      <c r="G6" s="17"/>
      <c r="H6" s="17"/>
      <c r="I6" s="63"/>
      <c r="J6" s="48" t="s">
        <v>32</v>
      </c>
      <c r="K6" s="48" t="s">
        <v>217</v>
      </c>
      <c r="L6" s="48"/>
      <c r="M6" s="48"/>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3"/>
      <c r="C8" s="23" t="s">
        <v>218</v>
      </c>
      <c r="D8" s="23"/>
      <c r="E8" s="23"/>
      <c r="F8" s="23"/>
      <c r="G8" s="23"/>
      <c r="H8" s="23"/>
      <c r="I8" s="114">
        <v>620000</v>
      </c>
      <c r="J8" s="114">
        <v>620000</v>
      </c>
      <c r="K8" s="114"/>
      <c r="L8" s="114"/>
      <c r="M8" s="114"/>
      <c r="N8" s="114"/>
      <c r="O8" s="114"/>
      <c r="P8" s="114"/>
      <c r="Q8" s="114"/>
      <c r="R8" s="114"/>
      <c r="S8" s="114"/>
      <c r="T8" s="114"/>
      <c r="U8" s="90"/>
      <c r="V8" s="114"/>
      <c r="W8" s="114"/>
    </row>
    <row r="9" ht="32.9" customHeight="1" spans="1:23">
      <c r="A9" s="23" t="s">
        <v>219</v>
      </c>
      <c r="B9" s="113" t="s">
        <v>220</v>
      </c>
      <c r="C9" s="23" t="s">
        <v>218</v>
      </c>
      <c r="D9" s="23" t="s">
        <v>45</v>
      </c>
      <c r="E9" s="23" t="s">
        <v>69</v>
      </c>
      <c r="F9" s="23" t="s">
        <v>70</v>
      </c>
      <c r="G9" s="23" t="s">
        <v>194</v>
      </c>
      <c r="H9" s="23" t="s">
        <v>195</v>
      </c>
      <c r="I9" s="114">
        <v>620000</v>
      </c>
      <c r="J9" s="114">
        <v>620000</v>
      </c>
      <c r="K9" s="114"/>
      <c r="L9" s="114"/>
      <c r="M9" s="114"/>
      <c r="N9" s="114"/>
      <c r="O9" s="114"/>
      <c r="P9" s="114"/>
      <c r="Q9" s="114"/>
      <c r="R9" s="114"/>
      <c r="S9" s="114"/>
      <c r="T9" s="114"/>
      <c r="U9" s="90"/>
      <c r="V9" s="114"/>
      <c r="W9" s="114"/>
    </row>
    <row r="10" ht="32.9" customHeight="1" spans="1:23">
      <c r="A10" s="23"/>
      <c r="B10" s="23"/>
      <c r="C10" s="23" t="s">
        <v>221</v>
      </c>
      <c r="D10" s="23"/>
      <c r="E10" s="23"/>
      <c r="F10" s="23"/>
      <c r="G10" s="23"/>
      <c r="H10" s="23"/>
      <c r="I10" s="114">
        <v>300000</v>
      </c>
      <c r="J10" s="114">
        <v>300000</v>
      </c>
      <c r="K10" s="114">
        <v>300000</v>
      </c>
      <c r="L10" s="114"/>
      <c r="M10" s="114"/>
      <c r="N10" s="114"/>
      <c r="O10" s="114"/>
      <c r="P10" s="114"/>
      <c r="Q10" s="114"/>
      <c r="R10" s="114"/>
      <c r="S10" s="114"/>
      <c r="T10" s="114"/>
      <c r="U10" s="90"/>
      <c r="V10" s="114"/>
      <c r="W10" s="114"/>
    </row>
    <row r="11" ht="32.9" customHeight="1" spans="1:23">
      <c r="A11" s="23" t="s">
        <v>222</v>
      </c>
      <c r="B11" s="113" t="s">
        <v>223</v>
      </c>
      <c r="C11" s="23" t="s">
        <v>221</v>
      </c>
      <c r="D11" s="23" t="s">
        <v>45</v>
      </c>
      <c r="E11" s="23" t="s">
        <v>69</v>
      </c>
      <c r="F11" s="23" t="s">
        <v>70</v>
      </c>
      <c r="G11" s="23" t="s">
        <v>194</v>
      </c>
      <c r="H11" s="23" t="s">
        <v>195</v>
      </c>
      <c r="I11" s="114">
        <v>300000</v>
      </c>
      <c r="J11" s="114">
        <v>300000</v>
      </c>
      <c r="K11" s="114">
        <v>300000</v>
      </c>
      <c r="L11" s="114"/>
      <c r="M11" s="114"/>
      <c r="N11" s="114"/>
      <c r="O11" s="114"/>
      <c r="P11" s="114"/>
      <c r="Q11" s="114"/>
      <c r="R11" s="114"/>
      <c r="S11" s="114"/>
      <c r="T11" s="114"/>
      <c r="U11" s="90"/>
      <c r="V11" s="114"/>
      <c r="W11" s="114"/>
    </row>
    <row r="12" ht="32.9" customHeight="1" spans="1:23">
      <c r="A12" s="23"/>
      <c r="B12" s="23"/>
      <c r="C12" s="23" t="s">
        <v>224</v>
      </c>
      <c r="D12" s="23"/>
      <c r="E12" s="23"/>
      <c r="F12" s="23"/>
      <c r="G12" s="23"/>
      <c r="H12" s="23"/>
      <c r="I12" s="114">
        <v>1250000</v>
      </c>
      <c r="J12" s="114">
        <v>1250000</v>
      </c>
      <c r="K12" s="114">
        <v>1250000</v>
      </c>
      <c r="L12" s="114"/>
      <c r="M12" s="114"/>
      <c r="N12" s="114"/>
      <c r="O12" s="114"/>
      <c r="P12" s="114"/>
      <c r="Q12" s="114"/>
      <c r="R12" s="114"/>
      <c r="S12" s="114"/>
      <c r="T12" s="114"/>
      <c r="U12" s="90"/>
      <c r="V12" s="114"/>
      <c r="W12" s="114"/>
    </row>
    <row r="13" ht="32.9" customHeight="1" spans="1:23">
      <c r="A13" s="23" t="s">
        <v>222</v>
      </c>
      <c r="B13" s="113" t="s">
        <v>225</v>
      </c>
      <c r="C13" s="23" t="s">
        <v>224</v>
      </c>
      <c r="D13" s="23" t="s">
        <v>45</v>
      </c>
      <c r="E13" s="23" t="s">
        <v>63</v>
      </c>
      <c r="F13" s="23" t="s">
        <v>64</v>
      </c>
      <c r="G13" s="23" t="s">
        <v>182</v>
      </c>
      <c r="H13" s="23" t="s">
        <v>183</v>
      </c>
      <c r="I13" s="114">
        <v>1250000</v>
      </c>
      <c r="J13" s="114">
        <v>1250000</v>
      </c>
      <c r="K13" s="114">
        <v>1250000</v>
      </c>
      <c r="L13" s="114"/>
      <c r="M13" s="114"/>
      <c r="N13" s="114"/>
      <c r="O13" s="114"/>
      <c r="P13" s="114"/>
      <c r="Q13" s="114"/>
      <c r="R13" s="114"/>
      <c r="S13" s="114"/>
      <c r="T13" s="114"/>
      <c r="U13" s="90"/>
      <c r="V13" s="114"/>
      <c r="W13" s="114"/>
    </row>
    <row r="14" ht="18.75" customHeight="1" spans="1:23">
      <c r="A14" s="31" t="s">
        <v>98</v>
      </c>
      <c r="B14" s="32"/>
      <c r="C14" s="32"/>
      <c r="D14" s="32"/>
      <c r="E14" s="32"/>
      <c r="F14" s="32"/>
      <c r="G14" s="32"/>
      <c r="H14" s="33"/>
      <c r="I14" s="114">
        <v>2170000</v>
      </c>
      <c r="J14" s="114">
        <v>2170000</v>
      </c>
      <c r="K14" s="114">
        <v>1550000</v>
      </c>
      <c r="L14" s="114"/>
      <c r="M14" s="114"/>
      <c r="N14" s="114"/>
      <c r="O14" s="114"/>
      <c r="P14" s="114"/>
      <c r="Q14" s="114"/>
      <c r="R14" s="114"/>
      <c r="S14" s="114"/>
      <c r="T14" s="114"/>
      <c r="U14" s="90"/>
      <c r="V14" s="114"/>
      <c r="W14" s="114"/>
    </row>
  </sheetData>
  <mergeCells count="28">
    <mergeCell ref="A2:W2"/>
    <mergeCell ref="A3:I3"/>
    <mergeCell ref="J4:M4"/>
    <mergeCell ref="N4:P4"/>
    <mergeCell ref="R4:W4"/>
    <mergeCell ref="J5:K5"/>
    <mergeCell ref="A14:H1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4"/>
  <sheetViews>
    <sheetView showZeros="0" workbookViewId="0">
      <selection activeCell="A1" sqref="A1"/>
    </sheetView>
  </sheetViews>
  <sheetFormatPr defaultColWidth="9.13636363636364" defaultRowHeight="12" customHeight="1"/>
  <cols>
    <col min="1" max="1" width="31.3909090909091" customWidth="1"/>
    <col min="2" max="2" width="29" customWidth="1"/>
    <col min="3" max="3" width="17.1727272727273" customWidth="1"/>
    <col min="4" max="4" width="21.0272727272727" customWidth="1"/>
    <col min="5" max="5" width="23.5727272727273" customWidth="1"/>
    <col min="6" max="6" width="11.2818181818182" customWidth="1"/>
    <col min="7" max="7" width="10.3181818181818" customWidth="1"/>
    <col min="8" max="8" width="9.31818181818182" customWidth="1"/>
    <col min="9" max="9" width="13.4272727272727" customWidth="1"/>
    <col min="10" max="10" width="40.5272727272727" customWidth="1"/>
  </cols>
  <sheetData>
    <row r="1" customHeight="1" spans="1:10">
      <c r="J1" s="45" t="s">
        <v>226</v>
      </c>
    </row>
    <row r="2" ht="28.5" customHeight="1" spans="1:10">
      <c r="A2" s="46" t="s">
        <v>227</v>
      </c>
      <c r="B2" s="27"/>
      <c r="C2" s="27"/>
      <c r="D2" s="27"/>
      <c r="E2" s="27"/>
      <c r="F2" s="47"/>
      <c r="G2" s="27"/>
      <c r="H2" s="47"/>
      <c r="I2" s="47"/>
      <c r="J2" s="27"/>
    </row>
    <row r="3" ht="15" customHeight="1" spans="1:10">
      <c r="A3" s="4" t="str">
        <f>"单位名称："&amp;"云南民族出版社"</f>
        <v>单位名称：云南民族出版社</v>
      </c>
    </row>
    <row r="4" ht="14.25" customHeight="1" spans="1:10">
      <c r="A4" s="48" t="s">
        <v>228</v>
      </c>
      <c r="B4" s="48" t="s">
        <v>229</v>
      </c>
      <c r="C4" s="48" t="s">
        <v>230</v>
      </c>
      <c r="D4" s="48" t="s">
        <v>231</v>
      </c>
      <c r="E4" s="48" t="s">
        <v>232</v>
      </c>
      <c r="F4" s="49" t="s">
        <v>233</v>
      </c>
      <c r="G4" s="48" t="s">
        <v>234</v>
      </c>
      <c r="H4" s="49" t="s">
        <v>235</v>
      </c>
      <c r="I4" s="49" t="s">
        <v>236</v>
      </c>
      <c r="J4" s="48" t="s">
        <v>237</v>
      </c>
    </row>
    <row r="5" ht="14.25" customHeight="1" spans="1:10">
      <c r="A5" s="48">
        <v>1</v>
      </c>
      <c r="B5" s="48">
        <v>2</v>
      </c>
      <c r="C5" s="48">
        <v>3</v>
      </c>
      <c r="D5" s="48">
        <v>4</v>
      </c>
      <c r="E5" s="48">
        <v>5</v>
      </c>
      <c r="F5" s="49">
        <v>6</v>
      </c>
      <c r="G5" s="48">
        <v>7</v>
      </c>
      <c r="H5" s="49">
        <v>8</v>
      </c>
      <c r="I5" s="49">
        <v>9</v>
      </c>
      <c r="J5" s="48">
        <v>10</v>
      </c>
    </row>
    <row r="6" ht="17.3" customHeight="1" spans="1:10">
      <c r="A6" s="50" t="s">
        <v>45</v>
      </c>
      <c r="B6" s="51"/>
      <c r="C6" s="51"/>
      <c r="D6" s="51"/>
      <c r="E6" s="52"/>
      <c r="F6" s="53"/>
      <c r="G6" s="52"/>
      <c r="H6" s="53"/>
      <c r="I6" s="53"/>
      <c r="J6" s="52"/>
    </row>
    <row r="7" ht="47.3" customHeight="1" spans="1:10">
      <c r="A7" s="108" t="s">
        <v>224</v>
      </c>
      <c r="B7" s="54" t="s">
        <v>238</v>
      </c>
      <c r="C7" s="54" t="s">
        <v>239</v>
      </c>
      <c r="D7" s="54" t="s">
        <v>240</v>
      </c>
      <c r="E7" s="50" t="s">
        <v>241</v>
      </c>
      <c r="F7" s="54" t="s">
        <v>242</v>
      </c>
      <c r="G7" s="50" t="s">
        <v>117</v>
      </c>
      <c r="H7" s="54" t="s">
        <v>243</v>
      </c>
      <c r="I7" s="54" t="s">
        <v>244</v>
      </c>
      <c r="J7" s="55" t="s">
        <v>245</v>
      </c>
    </row>
    <row r="8" ht="47.3" customHeight="1" spans="1:10">
      <c r="A8" s="108" t="s">
        <v>224</v>
      </c>
      <c r="B8" s="54" t="s">
        <v>238</v>
      </c>
      <c r="C8" s="54" t="s">
        <v>239</v>
      </c>
      <c r="D8" s="54" t="s">
        <v>240</v>
      </c>
      <c r="E8" s="50" t="s">
        <v>246</v>
      </c>
      <c r="F8" s="54" t="s">
        <v>247</v>
      </c>
      <c r="G8" s="50" t="s">
        <v>248</v>
      </c>
      <c r="H8" s="54" t="s">
        <v>249</v>
      </c>
      <c r="I8" s="54" t="s">
        <v>244</v>
      </c>
      <c r="J8" s="55" t="s">
        <v>250</v>
      </c>
    </row>
    <row r="9" ht="47.3" customHeight="1" spans="1:10">
      <c r="A9" s="108" t="s">
        <v>224</v>
      </c>
      <c r="B9" s="54" t="s">
        <v>238</v>
      </c>
      <c r="C9" s="54" t="s">
        <v>239</v>
      </c>
      <c r="D9" s="54" t="s">
        <v>240</v>
      </c>
      <c r="E9" s="50" t="s">
        <v>251</v>
      </c>
      <c r="F9" s="54" t="s">
        <v>247</v>
      </c>
      <c r="G9" s="50" t="s">
        <v>252</v>
      </c>
      <c r="H9" s="54" t="s">
        <v>253</v>
      </c>
      <c r="I9" s="54" t="s">
        <v>244</v>
      </c>
      <c r="J9" s="55" t="s">
        <v>254</v>
      </c>
    </row>
    <row r="10" ht="47.3" customHeight="1" spans="1:10">
      <c r="A10" s="108" t="s">
        <v>224</v>
      </c>
      <c r="B10" s="54" t="s">
        <v>238</v>
      </c>
      <c r="C10" s="54" t="s">
        <v>239</v>
      </c>
      <c r="D10" s="54" t="s">
        <v>240</v>
      </c>
      <c r="E10" s="50" t="s">
        <v>255</v>
      </c>
      <c r="F10" s="54" t="s">
        <v>247</v>
      </c>
      <c r="G10" s="50" t="s">
        <v>256</v>
      </c>
      <c r="H10" s="54" t="s">
        <v>253</v>
      </c>
      <c r="I10" s="54" t="s">
        <v>244</v>
      </c>
      <c r="J10" s="55" t="s">
        <v>254</v>
      </c>
    </row>
    <row r="11" ht="47.3" customHeight="1" spans="1:10">
      <c r="A11" s="108" t="s">
        <v>224</v>
      </c>
      <c r="B11" s="54" t="s">
        <v>238</v>
      </c>
      <c r="C11" s="54" t="s">
        <v>239</v>
      </c>
      <c r="D11" s="54" t="s">
        <v>240</v>
      </c>
      <c r="E11" s="50" t="s">
        <v>257</v>
      </c>
      <c r="F11" s="54" t="s">
        <v>247</v>
      </c>
      <c r="G11" s="50" t="s">
        <v>258</v>
      </c>
      <c r="H11" s="54" t="s">
        <v>259</v>
      </c>
      <c r="I11" s="54" t="s">
        <v>244</v>
      </c>
      <c r="J11" s="55" t="s">
        <v>254</v>
      </c>
    </row>
    <row r="12" ht="47.3" customHeight="1" spans="1:10">
      <c r="A12" s="108" t="s">
        <v>224</v>
      </c>
      <c r="B12" s="54" t="s">
        <v>238</v>
      </c>
      <c r="C12" s="54" t="s">
        <v>239</v>
      </c>
      <c r="D12" s="54" t="s">
        <v>260</v>
      </c>
      <c r="E12" s="50" t="s">
        <v>261</v>
      </c>
      <c r="F12" s="54" t="s">
        <v>242</v>
      </c>
      <c r="G12" s="50" t="s">
        <v>262</v>
      </c>
      <c r="H12" s="54" t="s">
        <v>263</v>
      </c>
      <c r="I12" s="54" t="s">
        <v>244</v>
      </c>
      <c r="J12" s="55" t="s">
        <v>264</v>
      </c>
    </row>
    <row r="13" ht="47.3" customHeight="1" spans="1:10">
      <c r="A13" s="108" t="s">
        <v>224</v>
      </c>
      <c r="B13" s="54" t="s">
        <v>238</v>
      </c>
      <c r="C13" s="54" t="s">
        <v>239</v>
      </c>
      <c r="D13" s="54" t="s">
        <v>265</v>
      </c>
      <c r="E13" s="50" t="s">
        <v>266</v>
      </c>
      <c r="F13" s="54" t="s">
        <v>242</v>
      </c>
      <c r="G13" s="50" t="s">
        <v>262</v>
      </c>
      <c r="H13" s="54" t="s">
        <v>263</v>
      </c>
      <c r="I13" s="54" t="s">
        <v>244</v>
      </c>
      <c r="J13" s="55" t="s">
        <v>267</v>
      </c>
    </row>
    <row r="14" ht="47.3" customHeight="1" spans="1:10">
      <c r="A14" s="108" t="s">
        <v>224</v>
      </c>
      <c r="B14" s="54" t="s">
        <v>238</v>
      </c>
      <c r="C14" s="54" t="s">
        <v>268</v>
      </c>
      <c r="D14" s="54" t="s">
        <v>269</v>
      </c>
      <c r="E14" s="50" t="s">
        <v>270</v>
      </c>
      <c r="F14" s="54" t="s">
        <v>247</v>
      </c>
      <c r="G14" s="50" t="s">
        <v>117</v>
      </c>
      <c r="H14" s="54" t="s">
        <v>271</v>
      </c>
      <c r="I14" s="54" t="s">
        <v>244</v>
      </c>
      <c r="J14" s="55" t="s">
        <v>272</v>
      </c>
    </row>
    <row r="15" ht="47.3" customHeight="1" spans="1:10">
      <c r="A15" s="108" t="s">
        <v>224</v>
      </c>
      <c r="B15" s="54" t="s">
        <v>238</v>
      </c>
      <c r="C15" s="54" t="s">
        <v>273</v>
      </c>
      <c r="D15" s="54" t="s">
        <v>274</v>
      </c>
      <c r="E15" s="50" t="s">
        <v>275</v>
      </c>
      <c r="F15" s="54" t="s">
        <v>247</v>
      </c>
      <c r="G15" s="50" t="s">
        <v>276</v>
      </c>
      <c r="H15" s="54" t="s">
        <v>263</v>
      </c>
      <c r="I15" s="54" t="s">
        <v>244</v>
      </c>
      <c r="J15" s="55" t="s">
        <v>277</v>
      </c>
    </row>
    <row r="16" ht="47.3" customHeight="1" spans="1:10">
      <c r="A16" s="108" t="s">
        <v>218</v>
      </c>
      <c r="B16" s="54" t="s">
        <v>278</v>
      </c>
      <c r="C16" s="54" t="s">
        <v>239</v>
      </c>
      <c r="D16" s="54" t="s">
        <v>240</v>
      </c>
      <c r="E16" s="50" t="s">
        <v>279</v>
      </c>
      <c r="F16" s="54" t="s">
        <v>242</v>
      </c>
      <c r="G16" s="50" t="s">
        <v>116</v>
      </c>
      <c r="H16" s="54" t="s">
        <v>280</v>
      </c>
      <c r="I16" s="54" t="s">
        <v>244</v>
      </c>
      <c r="J16" s="55" t="s">
        <v>281</v>
      </c>
    </row>
    <row r="17" ht="47.3" customHeight="1" spans="1:10">
      <c r="A17" s="108" t="s">
        <v>218</v>
      </c>
      <c r="B17" s="54" t="s">
        <v>278</v>
      </c>
      <c r="C17" s="54" t="s">
        <v>239</v>
      </c>
      <c r="D17" s="54" t="s">
        <v>260</v>
      </c>
      <c r="E17" s="50" t="s">
        <v>282</v>
      </c>
      <c r="F17" s="54" t="s">
        <v>242</v>
      </c>
      <c r="G17" s="50" t="s">
        <v>262</v>
      </c>
      <c r="H17" s="54" t="s">
        <v>263</v>
      </c>
      <c r="I17" s="54" t="s">
        <v>244</v>
      </c>
      <c r="J17" s="55" t="s">
        <v>283</v>
      </c>
    </row>
    <row r="18" ht="47.3" customHeight="1" spans="1:10">
      <c r="A18" s="108" t="s">
        <v>218</v>
      </c>
      <c r="B18" s="54" t="s">
        <v>278</v>
      </c>
      <c r="C18" s="54" t="s">
        <v>239</v>
      </c>
      <c r="D18" s="54" t="s">
        <v>265</v>
      </c>
      <c r="E18" s="50" t="s">
        <v>284</v>
      </c>
      <c r="F18" s="54" t="s">
        <v>242</v>
      </c>
      <c r="G18" s="50" t="s">
        <v>262</v>
      </c>
      <c r="H18" s="54" t="s">
        <v>263</v>
      </c>
      <c r="I18" s="54" t="s">
        <v>244</v>
      </c>
      <c r="J18" s="55" t="s">
        <v>285</v>
      </c>
    </row>
    <row r="19" ht="47.3" customHeight="1" spans="1:10">
      <c r="A19" s="108" t="s">
        <v>218</v>
      </c>
      <c r="B19" s="54" t="s">
        <v>278</v>
      </c>
      <c r="C19" s="54" t="s">
        <v>268</v>
      </c>
      <c r="D19" s="54" t="s">
        <v>269</v>
      </c>
      <c r="E19" s="50" t="s">
        <v>286</v>
      </c>
      <c r="F19" s="54" t="s">
        <v>247</v>
      </c>
      <c r="G19" s="50" t="s">
        <v>117</v>
      </c>
      <c r="H19" s="54" t="s">
        <v>271</v>
      </c>
      <c r="I19" s="54" t="s">
        <v>244</v>
      </c>
      <c r="J19" s="55" t="s">
        <v>287</v>
      </c>
    </row>
    <row r="20" ht="47.3" customHeight="1" spans="1:10">
      <c r="A20" s="108" t="s">
        <v>218</v>
      </c>
      <c r="B20" s="54" t="s">
        <v>278</v>
      </c>
      <c r="C20" s="54" t="s">
        <v>273</v>
      </c>
      <c r="D20" s="54" t="s">
        <v>274</v>
      </c>
      <c r="E20" s="50" t="s">
        <v>288</v>
      </c>
      <c r="F20" s="54" t="s">
        <v>247</v>
      </c>
      <c r="G20" s="50" t="s">
        <v>276</v>
      </c>
      <c r="H20" s="54" t="s">
        <v>263</v>
      </c>
      <c r="I20" s="54" t="s">
        <v>244</v>
      </c>
      <c r="J20" s="55" t="s">
        <v>289</v>
      </c>
    </row>
    <row r="21" ht="47.3" customHeight="1" spans="1:10">
      <c r="A21" s="108" t="s">
        <v>221</v>
      </c>
      <c r="B21" s="54" t="s">
        <v>290</v>
      </c>
      <c r="C21" s="54" t="s">
        <v>239</v>
      </c>
      <c r="D21" s="54" t="s">
        <v>260</v>
      </c>
      <c r="E21" s="50" t="s">
        <v>291</v>
      </c>
      <c r="F21" s="54" t="s">
        <v>242</v>
      </c>
      <c r="G21" s="50" t="s">
        <v>262</v>
      </c>
      <c r="H21" s="54" t="s">
        <v>263</v>
      </c>
      <c r="I21" s="54" t="s">
        <v>244</v>
      </c>
      <c r="J21" s="55" t="s">
        <v>292</v>
      </c>
    </row>
    <row r="22" ht="47.3" customHeight="1" spans="1:10">
      <c r="A22" s="108" t="s">
        <v>221</v>
      </c>
      <c r="B22" s="54" t="s">
        <v>290</v>
      </c>
      <c r="C22" s="54" t="s">
        <v>239</v>
      </c>
      <c r="D22" s="54" t="s">
        <v>265</v>
      </c>
      <c r="E22" s="50" t="s">
        <v>284</v>
      </c>
      <c r="F22" s="54" t="s">
        <v>242</v>
      </c>
      <c r="G22" s="50" t="s">
        <v>262</v>
      </c>
      <c r="H22" s="54" t="s">
        <v>263</v>
      </c>
      <c r="I22" s="54" t="s">
        <v>244</v>
      </c>
      <c r="J22" s="55" t="s">
        <v>293</v>
      </c>
    </row>
    <row r="23" ht="47.3" customHeight="1" spans="1:10">
      <c r="A23" s="108" t="s">
        <v>221</v>
      </c>
      <c r="B23" s="54" t="s">
        <v>290</v>
      </c>
      <c r="C23" s="54" t="s">
        <v>268</v>
      </c>
      <c r="D23" s="54" t="s">
        <v>269</v>
      </c>
      <c r="E23" s="50" t="s">
        <v>294</v>
      </c>
      <c r="F23" s="54" t="s">
        <v>247</v>
      </c>
      <c r="G23" s="50" t="s">
        <v>119</v>
      </c>
      <c r="H23" s="54" t="s">
        <v>271</v>
      </c>
      <c r="I23" s="54" t="s">
        <v>244</v>
      </c>
      <c r="J23" s="55" t="s">
        <v>295</v>
      </c>
    </row>
    <row r="24" ht="47.3" customHeight="1" spans="1:10">
      <c r="A24" s="108" t="s">
        <v>221</v>
      </c>
      <c r="B24" s="54" t="s">
        <v>290</v>
      </c>
      <c r="C24" s="54" t="s">
        <v>273</v>
      </c>
      <c r="D24" s="54" t="s">
        <v>274</v>
      </c>
      <c r="E24" s="50" t="s">
        <v>296</v>
      </c>
      <c r="F24" s="54" t="s">
        <v>247</v>
      </c>
      <c r="G24" s="50" t="s">
        <v>297</v>
      </c>
      <c r="H24" s="54" t="s">
        <v>263</v>
      </c>
      <c r="I24" s="54" t="s">
        <v>244</v>
      </c>
      <c r="J24" s="55" t="s">
        <v>298</v>
      </c>
    </row>
  </sheetData>
  <mergeCells count="8">
    <mergeCell ref="A2:J2"/>
    <mergeCell ref="A3:H3"/>
    <mergeCell ref="A7:A15"/>
    <mergeCell ref="A16:A20"/>
    <mergeCell ref="A21:A24"/>
    <mergeCell ref="B7:B15"/>
    <mergeCell ref="B16:B20"/>
    <mergeCell ref="B21:B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炜焱</cp:lastModifiedBy>
  <dcterms:created xsi:type="dcterms:W3CDTF">2026-02-04T11:53:00Z</dcterms:created>
  <dcterms:modified xsi:type="dcterms:W3CDTF">2026-02-05T09:29:39Z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D3CF33BD566B4B5BACDF24D82271B72C_13</vt:lpwstr>
  </property>
  <property fmtid="{D5CDD505-2E9C-101B-9397-08002B2CF9AE}" pid="3" name="KSOProductBuildVer">
    <vt:lpwstr>2052-12.1.0.25225</vt:lpwstr>
  </property>
  <property fmtid="{D5CDD505-2E9C-101B-9397-08002B2CF9AE}" pid="4" name="CalculationRule">
    <vt:i4>0</vt:i4>
  </property>
</Properties>
</file>